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45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" i="9" l="1"/>
  <c r="L9" i="9"/>
  <c r="K9" i="9"/>
  <c r="Q9" i="9" l="1"/>
  <c r="Q10" i="9" l="1"/>
  <c r="H11" i="9" l="1"/>
</calcChain>
</file>

<file path=xl/sharedStrings.xml><?xml version="1.0" encoding="utf-8"?>
<sst xmlns="http://schemas.openxmlformats.org/spreadsheetml/2006/main" count="37" uniqueCount="37">
  <si>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</si>
  <si>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</si>
  <si>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</si>
  <si>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</si>
  <si>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</si>
  <si>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</si>
  <si>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</si>
  <si>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</si>
  <si>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</si>
  <si>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Показатель (характеристика)  товара (основные отличительные характеристики товара)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</si>
  <si>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</si>
  <si>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</si>
  <si>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</si>
  <si>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</si>
  <si>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</si>
  <si>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</si>
  <si>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</si>
  <si>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</si>
  <si>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</si>
  <si>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</si>
  <si>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>Номер источника ценовой информации (ИЦИ) и цена единицы товара, работы, услуги, предельная i-тым ИЦИ (Цi), (руб.)  без НДС</t>
  </si>
  <si>
    <t>Минимальная цена из всех ценовых предложений, за единицу изм. (руб.) без НДС</t>
  </si>
  <si>
    <t xml:space="preserve">НДС </t>
  </si>
  <si>
    <t>10%</t>
  </si>
  <si>
    <t xml:space="preserve">       Применение ставки НДС (10%) в соответствии с Постановлением Правительства РФ от 15 сентября 2008 г. N 688 "Об утверждении перечней кодов медицинских товаров, облагаемых налогом на добавленную стоимость по налоговой ставке 10 процентов".</t>
  </si>
  <si>
    <t>Минимальная цена из всех ценовых предложений, за единицу изм. (руб.) с НДС</t>
  </si>
  <si>
    <t>32.50.50.190 / 32.50.50.190-00000466</t>
  </si>
  <si>
    <t>Преимущество</t>
  </si>
  <si>
    <t>Объект закупки: Поставка №276 цемента костного, не содержащего лекарственные средства</t>
  </si>
  <si>
    <t xml:space="preserve">Цемент костный, не содержащий лекарственные средства 
</t>
  </si>
  <si>
    <t>ОКПД 2 / КТРУ</t>
  </si>
  <si>
    <t>Ценовое предложение №1                (вх.№6515 от 08.10.2026)</t>
  </si>
  <si>
    <t>Ценовое предложение №2                (вх.№6516 от 08.10.2026)</t>
  </si>
  <si>
    <t>Ценовое предложение №3                (вх.№6517 от 08.10.2026)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</si>
  <si>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Определение начальной (максимальной) цены контракта сформировано в соответствии с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
        В целях получения ценовой информации в отношении предполагаемого к поставке товара для определения НМЦК был направлен запрос  (исх.№11-10/26 от 07.10.2026г.) о предоставлении ценовой информации не менее чем 5 (пяти) потенциальным Поставщикам.  На запросы были представлены 3(три) коммерческих предложений от Поставщиков.
        Расчет НМЦК произведен по 1-му наименьшему источнику ценовой информации.</t>
  </si>
  <si>
    <t>Дата подготовки обоснования НМЦК 08.10.2026г.</t>
  </si>
  <si>
    <t xml:space="preserve">Назначение товара Костный цемент должен быть предназначен для применения в ортопедических хирургических вмешательствах, в том числе для фиксации компонентов эндопротезов к живой костной ткани 
Количество компонентов Два компонента: порошковый и жидкий 
Наличие лекарственных средств Не содержит лекарственных средств, в том числе антибиотиков и антибактериальных компонентов 
Состав порошкового компонента  Метилметакрилат-стирол-сополимер; полиметилметакрилат; рентгеноконтрастный компонент 
Состав жидкого компонента  Метилметакрилат; N,N-диметил-п-толуидин; гидрохинон 
Рентгеноконтрастность  Наличие 
Вязкость  Средняя 
Масса порошкового компонента в одной полной дозе ≥ 40 грамм
Объем жидкого компонента в одной полной дозе ≥ 20 мл
Полимеризация Экзотермическая полимеризация после смешивания компонентов с последующим затвердеванием образовавшейся массы 
Предотвращение преждевременной полимеризации Наличие стабилизирующего компонента 
Инициирование полимеризации  Наличие компонента, инициирующего полимеризацию после смешивания компонентов 
Регистрационное удостоверение Наличие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</si>
</sst>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11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2" fontId="6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7</xdr:row>
      <xdr:rowOff>992777</xdr:rowOff>
    </xdr:from>
    <xdr:to>
      <xdr:col>12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59841</xdr:colOff>
      <xdr:row>7</xdr:row>
      <xdr:rowOff>914960</xdr:rowOff>
    </xdr:from>
    <xdr:to>
      <xdr:col>11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="75" zoomScaleNormal="75" workbookViewId="0">
      <selection activeCell="A3" sqref="A3:Q3"/>
    </sheetView>
  </sheetViews>
  <sheetFormatPr defaultColWidth="9.140625" defaultRowHeight="15.75" x14ac:dyDescent="0.25"/>
  <cols>
    <col min="1" max="1" width="5.28515625" style="4" customWidth="1"/>
    <col min="2" max="2" width="23.85546875" style="23" customWidth="1"/>
    <col min="3" max="3" width="91.28515625" style="23" customWidth="1"/>
    <col min="4" max="4" width="8.5703125" style="23" customWidth="1"/>
    <col min="5" max="5" width="7.28515625" style="23" customWidth="1"/>
    <col min="6" max="6" width="24.85546875" style="23" customWidth="1"/>
    <col min="7" max="7" width="17" style="23" customWidth="1"/>
    <col min="8" max="8" width="20.42578125" style="4" customWidth="1"/>
    <col min="9" max="9" width="18.85546875" style="4" customWidth="1"/>
    <col min="10" max="10" width="19.42578125" style="4" customWidth="1"/>
    <col min="11" max="11" width="21.5703125" style="26" customWidth="1"/>
    <col min="12" max="12" width="13.7109375" style="4" customWidth="1"/>
    <col min="13" max="13" width="14.5703125" style="4" customWidth="1"/>
    <col min="14" max="16" width="16.140625" style="4" customWidth="1"/>
    <col min="17" max="17" width="17.28515625" style="29" customWidth="1"/>
    <col min="18" max="16384" width="9.140625" style="4"/>
  </cols>
  <sheetData>
    <row r="1" spans="1:17" ht="18.75" customHeight="1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3"/>
      <c r="L1" s="35"/>
      <c r="M1" s="35"/>
      <c r="N1" s="35"/>
      <c r="O1" s="35"/>
      <c r="P1" s="35"/>
      <c r="Q1" s="35"/>
    </row>
    <row r="2" spans="1:17" ht="27.6" customHeight="1" x14ac:dyDescent="0.25">
      <c r="A2" s="47" t="s">
        <v>14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39" customHeight="1" x14ac:dyDescent="0.25">
      <c r="A3" s="51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ht="27.6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  <c r="P4" s="32"/>
      <c r="Q4" s="31"/>
    </row>
    <row r="5" spans="1:17" ht="28.15" customHeight="1" x14ac:dyDescent="0.25">
      <c r="A5" s="44" t="s">
        <v>11</v>
      </c>
      <c r="B5" s="45"/>
      <c r="C5" s="45"/>
      <c r="D5" s="45"/>
      <c r="E5" s="46"/>
      <c r="F5" s="5"/>
      <c r="G5" s="5"/>
      <c r="H5" s="48"/>
      <c r="I5" s="48"/>
      <c r="J5" s="48"/>
      <c r="K5" s="48"/>
      <c r="L5" s="48"/>
      <c r="M5" s="48"/>
      <c r="N5" s="48"/>
      <c r="O5" s="48"/>
      <c r="P5" s="48"/>
      <c r="Q5" s="49"/>
    </row>
    <row r="6" spans="1:17" ht="14.45" customHeight="1" x14ac:dyDescent="0.25">
      <c r="A6" s="50" t="s">
        <v>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9"/>
    </row>
    <row r="7" spans="1:17" ht="45.75" customHeight="1" x14ac:dyDescent="0.25">
      <c r="A7" s="40" t="s">
        <v>1</v>
      </c>
      <c r="B7" s="40" t="s">
        <v>8</v>
      </c>
      <c r="C7" s="40" t="s">
        <v>9</v>
      </c>
      <c r="D7" s="40" t="s">
        <v>7</v>
      </c>
      <c r="E7" s="40" t="s">
        <v>0</v>
      </c>
      <c r="F7" s="40" t="s">
        <v>30</v>
      </c>
      <c r="G7" s="40" t="s">
        <v>16</v>
      </c>
      <c r="H7" s="57" t="s">
        <v>20</v>
      </c>
      <c r="I7" s="57"/>
      <c r="J7" s="57"/>
      <c r="K7" s="58" t="s">
        <v>2</v>
      </c>
      <c r="L7" s="59"/>
      <c r="M7" s="60"/>
      <c r="N7" s="53" t="s">
        <v>21</v>
      </c>
      <c r="O7" s="53" t="s">
        <v>22</v>
      </c>
      <c r="P7" s="53" t="s">
        <v>25</v>
      </c>
      <c r="Q7" s="42" t="s">
        <v>5</v>
      </c>
    </row>
    <row r="8" spans="1:17" ht="121.5" customHeight="1" x14ac:dyDescent="0.25">
      <c r="A8" s="41"/>
      <c r="B8" s="41"/>
      <c r="C8" s="41"/>
      <c r="D8" s="41"/>
      <c r="E8" s="41"/>
      <c r="F8" s="41"/>
      <c r="G8" s="41"/>
      <c r="H8" s="6" t="s">
        <v>31</v>
      </c>
      <c r="I8" s="6" t="s">
        <v>32</v>
      </c>
      <c r="J8" s="6" t="s">
        <v>33</v>
      </c>
      <c r="K8" s="7" t="s">
        <v>17</v>
      </c>
      <c r="L8" s="8" t="s">
        <v>3</v>
      </c>
      <c r="M8" s="8" t="s">
        <v>18</v>
      </c>
      <c r="N8" s="54"/>
      <c r="O8" s="54"/>
      <c r="P8" s="54"/>
      <c r="Q8" s="43"/>
    </row>
    <row r="9" spans="1:17" ht="294" customHeight="1" x14ac:dyDescent="0.25">
      <c r="A9" s="9">
        <v>1</v>
      </c>
      <c r="B9" s="10" t="s">
        <v>29</v>
      </c>
      <c r="C9" s="11" t="s">
        <v>36</v>
      </c>
      <c r="D9" s="10" t="s">
        <v>15</v>
      </c>
      <c r="E9" s="10">
        <v>22</v>
      </c>
      <c r="F9" s="12" t="s">
        <v>26</v>
      </c>
      <c r="G9" s="12" t="s">
        <v>27</v>
      </c>
      <c r="H9" s="34">
        <v>4090.91</v>
      </c>
      <c r="I9" s="13">
        <v>4136.3599999999997</v>
      </c>
      <c r="J9" s="13">
        <v>4181.82</v>
      </c>
      <c r="K9" s="14">
        <f>AVERAGE(H9:J9)</f>
        <v>4136.3633333333337</v>
      </c>
      <c r="L9" s="14">
        <f>STDEV(H9:J9)</f>
        <v>45.455000091665674</v>
      </c>
      <c r="M9" s="14">
        <f>L9/K9*100</f>
        <v>1.0989121706345673</v>
      </c>
      <c r="N9" s="15">
        <v>4090.91</v>
      </c>
      <c r="O9" s="33" t="s">
        <v>23</v>
      </c>
      <c r="P9" s="15">
        <v>4500</v>
      </c>
      <c r="Q9" s="16">
        <f>P9*E9</f>
        <v>99000</v>
      </c>
    </row>
    <row r="10" spans="1:17" ht="19.149999999999999" customHeight="1" x14ac:dyDescent="0.25">
      <c r="A10" s="55" t="s">
        <v>4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6"/>
      <c r="Q10" s="17">
        <f>SUM(Q9:Q9)</f>
        <v>99000</v>
      </c>
    </row>
    <row r="11" spans="1:17" ht="26.25" customHeight="1" x14ac:dyDescent="0.25">
      <c r="A11" s="36" t="s">
        <v>10</v>
      </c>
      <c r="B11" s="36"/>
      <c r="C11" s="36"/>
      <c r="D11" s="36"/>
      <c r="E11" s="36"/>
      <c r="F11" s="36"/>
      <c r="G11" s="36"/>
      <c r="H11" s="18">
        <f>Q10</f>
        <v>99000</v>
      </c>
      <c r="I11" s="18"/>
      <c r="J11" s="18"/>
      <c r="K11" s="19"/>
      <c r="L11" s="20"/>
      <c r="M11" s="21"/>
      <c r="N11" s="21"/>
      <c r="O11" s="21"/>
      <c r="P11" s="21"/>
      <c r="Q11" s="22"/>
    </row>
    <row r="12" spans="1:17" ht="17.25" customHeight="1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34.5" customHeight="1" x14ac:dyDescent="0.25">
      <c r="A13" s="38" t="s">
        <v>12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ht="91.5" customHeight="1" x14ac:dyDescent="0.25">
      <c r="A14" s="38" t="s">
        <v>34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24" customHeight="1" x14ac:dyDescent="0.25">
      <c r="A15" s="39" t="s">
        <v>13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ht="21" customHeight="1" x14ac:dyDescent="0.25">
      <c r="A16" s="39" t="s">
        <v>24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  <row r="17" spans="1:18" ht="15" customHeight="1" x14ac:dyDescent="0.25">
      <c r="B17" s="4"/>
      <c r="C17" s="4"/>
      <c r="D17" s="4"/>
      <c r="E17" s="4"/>
      <c r="F17" s="4"/>
      <c r="G17" s="4"/>
      <c r="K17" s="4"/>
      <c r="Q17" s="4"/>
    </row>
    <row r="18" spans="1:18" ht="14.25" customHeight="1" x14ac:dyDescent="0.25">
      <c r="A18" s="23"/>
      <c r="B18" s="24"/>
      <c r="C18" s="24"/>
      <c r="D18" s="28"/>
      <c r="E18" s="25"/>
      <c r="F18" s="25"/>
      <c r="G18" s="25"/>
      <c r="Q18" s="27"/>
    </row>
    <row r="19" spans="1:18" ht="32.450000000000003" customHeight="1" x14ac:dyDescent="0.25">
      <c r="B19" s="23" t="s">
        <v>19</v>
      </c>
      <c r="Q19" s="27"/>
    </row>
    <row r="20" spans="1:18" ht="17.25" customHeight="1" x14ac:dyDescent="0.25">
      <c r="Q20" s="27"/>
    </row>
    <row r="21" spans="1:18" ht="21" customHeight="1" x14ac:dyDescent="0.25">
      <c r="B21" s="37" t="s">
        <v>35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</row>
  </sheetData>
  <sheetProtection deleteColumns="0"/>
  <mergeCells count="27">
    <mergeCell ref="O7:O8"/>
    <mergeCell ref="P7:P8"/>
    <mergeCell ref="A10:P10"/>
    <mergeCell ref="A7:A8"/>
    <mergeCell ref="B7:B8"/>
    <mergeCell ref="H7:J7"/>
    <mergeCell ref="N7:N8"/>
    <mergeCell ref="D7:D8"/>
    <mergeCell ref="E7:E8"/>
    <mergeCell ref="C7:C8"/>
    <mergeCell ref="K7:M7"/>
    <mergeCell ref="L1:Q1"/>
    <mergeCell ref="A11:G11"/>
    <mergeCell ref="B21:R21"/>
    <mergeCell ref="A12:Q12"/>
    <mergeCell ref="A15:Q15"/>
    <mergeCell ref="A13:Q13"/>
    <mergeCell ref="A14:Q14"/>
    <mergeCell ref="A16:Q16"/>
    <mergeCell ref="F7:F8"/>
    <mergeCell ref="G7:G8"/>
    <mergeCell ref="Q7:Q8"/>
    <mergeCell ref="A5:E5"/>
    <mergeCell ref="A2:Q2"/>
    <mergeCell ref="H5:Q5"/>
    <mergeCell ref="A6:Q6"/>
    <mergeCell ref="A3:Q3"/>
  </mergeCells>
  <pageMargins left="0.23622047244094491" right="0.23622047244094491" top="0.74803149606299213" bottom="0.74803149606299213" header="0.31496062992125984" footer="0.31496062992125984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2026-10-13T06:17:13Z</dcterms:modified>
</cp:coreProperties>
</file>