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800 Строительный контроль Ангиограф Рощинская к.15 2-й этап (ЭА_СМП)\800 Для публикации ЭМЛО\"/>
    </mc:Choice>
  </mc:AlternateContent>
  <bookViews>
    <workbookView xWindow="-120" yWindow="-120" windowWidth="29040" windowHeight="15840"/>
  </bookViews>
  <sheets>
    <sheet name="Лист 1" sheetId="5" r:id="rId1"/>
  </sheets>
  <definedNames>
    <definedName name="_xlnm._FilterDatabase" localSheetId="0" hidden="1">'Лист 1'!$A$9:$L$10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I10" i="5"/>
  <c r="J10" i="5" s="1"/>
  <c r="J11" i="5" l="1"/>
  <c r="L10" i="5"/>
</calcChain>
</file>

<file path=xl/sharedStrings.xml><?xml version="1.0" encoding="utf-8"?>
<sst xmlns="http://schemas.openxmlformats.org/spreadsheetml/2006/main" count="26" uniqueCount="25">
  <si>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</si>
  <si>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</si>
  <si>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</si>
  <si>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</si>
  <si>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</si>
  <si>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</si>
  <si>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</si>
  <si>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</si>
  <si>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</si>
  <si>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</si>
  <si>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</si>
  <si>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</si>
  <si>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</si>
  <si>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</si>
  <si>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</si>
  <si>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 xml:space="preserve">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</t>
  </si>
  <si>
    <t>71.12.20.190</t>
  </si>
  <si>
    <t>Расчет произвел</t>
  </si>
  <si>
    <t>Телегин И.А.</t>
  </si>
  <si>
    <t>Оказание услуг по строительному контролю (технический надзор) за выполнением по капитальному ремонту помещений под размещение системы рентгеновской ангиографической стационарной, цифровой по адресу: Ленинградская область, г. Гатчина, ул. Рощинская, д.15а. корпус 15 (2-й этап)</t>
  </si>
  <si>
    <t>Усл.ед</t>
  </si>
  <si>
    <t xml:space="preserve"> Вх. 6558 от 13.10.2026 Цена (руб)</t>
  </si>
  <si>
    <t xml:space="preserve"> Вх. 6559 от 13.10.2026 Цена (руб)</t>
  </si>
  <si>
    <t xml:space="preserve"> Вх. 6560 от 13.10.2026 Цена (руб)</t>
  </si>
  <si>
    <t>На основании проведенного анализа рынка и расчетов, НМЦК составляет: 365 789,24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</si>
</sst>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20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6" fontId="12" fillId="2" borderId="0" xfId="1" applyNumberFormat="1" applyFont="1" applyFill="1" applyAlignment="1">
      <alignment horizontal="center" wrapText="1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1" xfId="0" applyFont="1" applyBorder="1" applyAlignment="1">
      <alignment horizontal="center" vertical="top" wrapText="1"/>
    </xf>
    <xf numFmtId="166" fontId="13" fillId="2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vertical="center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166" fontId="10" fillId="2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19" fillId="0" borderId="7" xfId="1" applyNumberFormat="1" applyFont="1" applyBorder="1" applyAlignment="1" applyProtection="1">
      <alignment horizontal="center" vertical="top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66350</xdr:colOff>
      <xdr:row>8</xdr:row>
      <xdr:rowOff>387749</xdr:rowOff>
    </xdr:from>
    <xdr:to>
      <xdr:col>11</xdr:col>
      <xdr:colOff>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11</xdr:col>
      <xdr:colOff>76825</xdr:colOff>
      <xdr:row>8</xdr:row>
      <xdr:rowOff>409575</xdr:rowOff>
    </xdr:from>
    <xdr:to>
      <xdr:col>11</xdr:col>
      <xdr:colOff>854867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0975" y="409575"/>
          <a:ext cx="778042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1579001</xdr:colOff>
      <xdr:row>7</xdr:row>
      <xdr:rowOff>615749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3324225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9</xdr:col>
      <xdr:colOff>33346</xdr:colOff>
      <xdr:row>8</xdr:row>
      <xdr:rowOff>323850</xdr:rowOff>
    </xdr:from>
    <xdr:to>
      <xdr:col>9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topLeftCell="A7" workbookViewId="0">
      <selection activeCell="F15" sqref="F15"/>
    </sheetView>
  </sheetViews>
  <sheetFormatPr defaultRowHeight="15" x14ac:dyDescent="0.25"/>
  <cols>
    <col min="1" max="1" width="6.28515625" style="2" customWidth="1"/>
    <col min="2" max="2" width="39.85546875" style="15" customWidth="1"/>
    <col min="3" max="3" width="20.7109375" style="7" customWidth="1"/>
    <col min="4" max="4" width="9.85546875" style="7" customWidth="1"/>
    <col min="5" max="5" width="7.7109375" style="7" customWidth="1"/>
    <col min="6" max="6" width="10.85546875" style="10" customWidth="1"/>
    <col min="7" max="7" width="10.42578125" style="10" customWidth="1"/>
    <col min="8" max="8" width="10.28515625" style="10" customWidth="1"/>
    <col min="9" max="9" width="12.7109375" style="10" customWidth="1"/>
    <col min="10" max="10" width="13.28515625" style="7" customWidth="1"/>
    <col min="11" max="11" width="14.7109375" style="7" customWidth="1"/>
    <col min="12" max="12" width="13.5703125" style="10" customWidth="1"/>
    <col min="13" max="16384" width="9.140625" style="2"/>
  </cols>
  <sheetData>
    <row r="1" spans="1:12" ht="41.2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54" customHeight="1" x14ac:dyDescent="0.3">
      <c r="A2" s="34" t="s">
        <v>19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7" t="s">
        <v>8</v>
      </c>
      <c r="B3" s="37"/>
      <c r="C3" s="38"/>
      <c r="D3" s="39"/>
      <c r="E3" s="39"/>
      <c r="F3" s="39"/>
      <c r="G3" s="39"/>
      <c r="H3" s="39"/>
      <c r="I3" s="39"/>
      <c r="J3" s="39"/>
      <c r="K3" s="39"/>
      <c r="L3" s="39"/>
    </row>
    <row r="4" spans="1:12" ht="61.5" customHeight="1" x14ac:dyDescent="0.25">
      <c r="A4" s="37" t="s">
        <v>14</v>
      </c>
      <c r="B4" s="37"/>
      <c r="C4" s="40" t="s">
        <v>12</v>
      </c>
      <c r="D4" s="41"/>
      <c r="E4" s="41"/>
      <c r="F4" s="41"/>
      <c r="G4" s="41"/>
      <c r="H4" s="41"/>
      <c r="I4" s="41"/>
      <c r="J4" s="41"/>
      <c r="K4" s="41"/>
      <c r="L4" s="41"/>
    </row>
    <row r="5" spans="1:12" ht="9" customHeight="1" x14ac:dyDescent="0.25"/>
    <row r="6" spans="1:12" ht="14.25" customHeight="1" x14ac:dyDescent="0.25">
      <c r="A6" s="42" t="s">
        <v>10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1.75" customHeight="1" x14ac:dyDescent="0.25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01.25" customHeight="1" x14ac:dyDescent="0.25">
      <c r="B8" s="14" t="s">
        <v>15</v>
      </c>
      <c r="C8" s="11"/>
      <c r="D8" s="11"/>
      <c r="E8" s="11"/>
      <c r="J8" s="11"/>
      <c r="K8" s="11"/>
    </row>
    <row r="9" spans="1:12" s="8" customFormat="1" ht="69.75" customHeight="1" x14ac:dyDescent="0.25">
      <c r="A9" s="16" t="s">
        <v>0</v>
      </c>
      <c r="B9" s="13" t="s">
        <v>1</v>
      </c>
      <c r="C9" s="16" t="s">
        <v>2</v>
      </c>
      <c r="D9" s="16" t="s">
        <v>3</v>
      </c>
      <c r="E9" s="16" t="s">
        <v>4</v>
      </c>
      <c r="F9" s="28" t="s">
        <v>21</v>
      </c>
      <c r="G9" s="28" t="s">
        <v>22</v>
      </c>
      <c r="H9" s="28" t="s">
        <v>23</v>
      </c>
      <c r="I9" s="17" t="s">
        <v>5</v>
      </c>
      <c r="J9" s="18" t="s">
        <v>9</v>
      </c>
      <c r="K9" s="18" t="s">
        <v>6</v>
      </c>
      <c r="L9" s="17" t="s">
        <v>7</v>
      </c>
    </row>
    <row r="10" spans="1:12" ht="84" x14ac:dyDescent="0.25">
      <c r="A10" s="1">
        <v>1</v>
      </c>
      <c r="B10" s="19" t="s">
        <v>19</v>
      </c>
      <c r="C10" s="30" t="s">
        <v>16</v>
      </c>
      <c r="D10" s="22" t="s">
        <v>20</v>
      </c>
      <c r="E10" s="23">
        <v>1</v>
      </c>
      <c r="F10" s="20">
        <v>361675</v>
      </c>
      <c r="G10" s="21">
        <v>365930</v>
      </c>
      <c r="H10" s="21">
        <v>369762.71</v>
      </c>
      <c r="I10" s="24">
        <f t="shared" ref="I10" si="0">ROUND(AVERAGE(F10:H10),2)</f>
        <v>365789.24</v>
      </c>
      <c r="J10" s="25">
        <f>I10*E10</f>
        <v>365789.24</v>
      </c>
      <c r="K10" s="26">
        <f t="shared" ref="K10" si="1">STDEV(F10:H10)</f>
        <v>4045.69</v>
      </c>
      <c r="L10" s="27">
        <f t="shared" ref="L10" si="2">K10/I10*100</f>
        <v>1.1100000000000001</v>
      </c>
    </row>
    <row r="11" spans="1:12" x14ac:dyDescent="0.25">
      <c r="A11" s="3"/>
      <c r="B11" s="14"/>
      <c r="C11" s="6"/>
      <c r="D11" s="6"/>
      <c r="E11" s="6"/>
      <c r="F11" s="29"/>
      <c r="G11" s="29"/>
      <c r="H11" s="29"/>
      <c r="I11" s="12"/>
      <c r="J11" s="31">
        <f>SUM(J10:J10)</f>
        <v>365789.24</v>
      </c>
      <c r="K11" s="4"/>
      <c r="L11" s="9"/>
    </row>
    <row r="12" spans="1:12" x14ac:dyDescent="0.25">
      <c r="A12" s="33" t="s">
        <v>24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x14ac:dyDescent="0.25">
      <c r="A13" s="3"/>
      <c r="B13" s="3" t="s">
        <v>17</v>
      </c>
      <c r="C13" s="6" t="s">
        <v>18</v>
      </c>
      <c r="D13" s="6"/>
      <c r="E13" s="6"/>
      <c r="F13" s="9"/>
      <c r="G13" s="9"/>
      <c r="H13" s="9"/>
      <c r="I13" s="9"/>
      <c r="J13" s="5"/>
      <c r="K13" s="4"/>
      <c r="L13" s="9"/>
    </row>
    <row r="14" spans="1:12" x14ac:dyDescent="0.25">
      <c r="A14" s="3"/>
      <c r="B14" s="14"/>
      <c r="C14" s="32">
        <v>46308</v>
      </c>
      <c r="D14" s="6"/>
      <c r="E14" s="6"/>
      <c r="F14" s="9"/>
      <c r="G14" s="9"/>
      <c r="H14" s="9"/>
      <c r="I14" s="9"/>
      <c r="J14" s="5"/>
      <c r="K14" s="4"/>
      <c r="L14" s="9"/>
    </row>
    <row r="15" spans="1:12" x14ac:dyDescent="0.25">
      <c r="A15" s="3"/>
      <c r="B15" s="14"/>
      <c r="C15" s="6"/>
      <c r="D15" s="6"/>
      <c r="E15" s="6"/>
      <c r="F15" s="9"/>
      <c r="G15" s="9"/>
      <c r="H15" s="9"/>
      <c r="I15" s="9"/>
      <c r="J15" s="5"/>
      <c r="K15" s="4"/>
      <c r="L15" s="9"/>
    </row>
  </sheetData>
  <autoFilter ref="A9:L10"/>
  <mergeCells count="9">
    <mergeCell ref="A12:L12"/>
    <mergeCell ref="A2:L2"/>
    <mergeCell ref="A7:L7"/>
    <mergeCell ref="A1:L1"/>
    <mergeCell ref="A3:B3"/>
    <mergeCell ref="A4:B4"/>
    <mergeCell ref="C3:L3"/>
    <mergeCell ref="C4:L4"/>
    <mergeCell ref="A6:L6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2026-08-18T11:14:06Z</cp:lastPrinted>
  <dcterms:created xsi:type="dcterms:W3CDTF">2006-09-16T00:00:00Z</dcterms:created>
  <dcterms:modified xsi:type="dcterms:W3CDTF">2026-10-13T11:58:48Z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