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Львова НА\Downloads\"/>
    </mc:Choice>
  </mc:AlternateContent>
  <bookViews>
    <workbookView xWindow="-108" yWindow="-108" windowWidth="23256" windowHeight="12456"/>
  </bookViews>
  <sheets>
    <sheet name="Лот1" sheetId="25" r:id="rId1"/>
  </sheets>
  <definedNames>
    <definedName name="_xlnm._FilterDatabase" localSheetId="0" hidden="1">Лот1!$C$1:$C$52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0" i="25" l="1"/>
  <c r="O10" i="25" s="1"/>
  <c r="P10" i="25" s="1"/>
  <c r="K10" i="25"/>
  <c r="J10" i="25"/>
  <c r="L10" i="25" l="1"/>
  <c r="P11" i="25"/>
  <c r="J12" i="25" s="1"/>
</calcChain>
</file>

<file path=xl/sharedStrings.xml><?xml version="1.0" encoding="utf-8"?>
<sst xmlns="http://schemas.openxmlformats.org/spreadsheetml/2006/main" count="30" uniqueCount="30">
  <si>
    <t>Приложение № 2 к извещению об осуществлении закупки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</si>
  <si>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</si>
  <si>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НМЦК определена в соответствии с требованиями статьи 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                                          (далее - Федеральный закон)</t>
    </r>
    <r>
      <rPr>
        <b/>
        <sz val="12"/>
        <color indexed="8"/>
        <rFont val="Arial"/>
        <charset val="204"/>
      </rPr>
      <t xml:space="preserve">													</t>
    </r>
  </si>
  <si>
    <t>Используемый метод определения НМЦК с обоснованием:</t>
  </si>
  <si>
    <t>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</t>
  </si>
  <si>
    <t>Расчет НМЦК*</t>
  </si>
  <si>
    <t>№</t>
  </si>
  <si>
    <t>Наименование объекта закупки</t>
  </si>
  <si>
    <t>Ед. изм по ОКЕИ</t>
  </si>
  <si>
    <t>Кол-во</t>
  </si>
  <si>
    <t>Ценовая информация без НДС (руб.)</t>
  </si>
  <si>
    <t>Однородность совокупности значений выявленных цен, используемых в расчете Н(М)ЦК, ЦКЕП</t>
  </si>
  <si>
    <t>НДС (%)</t>
  </si>
  <si>
    <t>наименьшая          Цена за единицу изм. Без ндс (руб.)</t>
  </si>
  <si>
    <t>Цена за единицу изм. с НДС (руб.)</t>
  </si>
  <si>
    <t>Начальная (максимальня) цена контракта,  (руб.)</t>
  </si>
  <si>
    <t>Ценовое предложение № 1</t>
  </si>
  <si>
    <t xml:space="preserve">Ценовое предложение № 2 </t>
  </si>
  <si>
    <t xml:space="preserve">Ценовое предложение № 3 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</si>
  <si>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charset val="204"/>
      </rPr>
      <t xml:space="preserve">&lt;ц&gt; </t>
    </r>
  </si>
  <si>
    <t>Среднее квадратичное отклонение</t>
  </si>
  <si>
    <t>V - коэф-нт вариации (не должен превышать 33%)</t>
  </si>
  <si>
    <t>упак</t>
  </si>
  <si>
    <t>Итого:</t>
  </si>
  <si>
    <t>В результате проведенного расчета Н(М)ЦК составила:</t>
  </si>
  <si>
    <t xml:space="preserve">рублей 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</si>
  <si>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</si>
  <si>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
</t>
  </si>
  <si>
    <t>Коэффициент вариации цены составляет менее 33%. Совокупность значений, используемых в расчете, считается однородной.
Валюта, используемая для формирования цены контракта и расчетов с исполнителем - рубль Российской Федерации.</t>
  </si>
  <si>
    <t xml:space="preserve">Акриол Про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</si>
</sst>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\ ##0.00\ _₽_-;\-* #\ ##0.00\ _₽_-;_-* &quot;-&quot;??\ _₽_-;_-@_-"/>
    <numFmt numFmtId="165" formatCode="_-* #\ ##0.00_-;\-* #\ ##0.00_-;_-* &quot;-&quot;??_-;_-@_-"/>
    <numFmt numFmtId="166" formatCode="#\ ##0.00"/>
    <numFmt numFmtId="167" formatCode="0.0%"/>
  </numFmts>
  <fonts count="26">
    <font>
      <sz val="11"/>
      <color theme="1"/>
      <name val="Calibri"/>
      <charset val="134"/>
      <scheme val="minor"/>
    </font>
    <font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indexed="8"/>
      <name val="Times New Roman"/>
      <charset val="204"/>
    </font>
    <font>
      <sz val="9"/>
      <color indexed="8"/>
      <name val="Times New Roman"/>
      <charset val="204"/>
    </font>
    <font>
      <b/>
      <sz val="14"/>
      <color indexed="8"/>
      <name val="Times New Roman"/>
      <charset val="204"/>
    </font>
    <font>
      <b/>
      <sz val="14"/>
      <color theme="1"/>
      <name val="Times New Roman"/>
      <charset val="204"/>
    </font>
    <font>
      <b/>
      <sz val="12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9"/>
      <color indexed="8"/>
      <name val="Times New Roman"/>
      <charset val="204"/>
    </font>
    <font>
      <sz val="10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2"/>
      <color theme="1"/>
      <name val="Times New Roman"/>
      <charset val="204"/>
    </font>
    <font>
      <sz val="16"/>
      <color rgb="FFFF0000"/>
      <name val="Times New Roman"/>
      <charset val="204"/>
    </font>
    <font>
      <sz val="10"/>
      <color rgb="FFFF0000"/>
      <name val="Times New Roman"/>
      <charset val="204"/>
    </font>
    <font>
      <sz val="12"/>
      <color indexed="8"/>
      <name val="Times New Roman"/>
      <charset val="204"/>
    </font>
    <font>
      <b/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indexed="8"/>
      <name val="Times New Roman"/>
      <charset val="204"/>
    </font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name val="Arial"/>
      <charset val="134"/>
    </font>
    <font>
      <b/>
      <sz val="12"/>
      <color indexed="8"/>
      <name val="Arial"/>
      <charset val="204"/>
    </font>
    <font>
      <b/>
      <i/>
      <sz val="10"/>
      <color indexed="8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4" fontId="21" fillId="0" borderId="0" applyFont="0" applyFill="0" applyBorder="0" applyAlignment="0" applyProtection="0"/>
    <xf numFmtId="0" fontId="22" fillId="0" borderId="0"/>
    <xf numFmtId="0" fontId="21" fillId="0" borderId="0"/>
    <xf numFmtId="0" fontId="23" fillId="0" borderId="0"/>
    <xf numFmtId="0" fontId="22" fillId="0" borderId="0"/>
    <xf numFmtId="0" fontId="21" fillId="0" borderId="0"/>
    <xf numFmtId="165" fontId="21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1" fontId="7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7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4" applyFont="1" applyBorder="1" applyAlignment="1">
      <alignment horizontal="center" vertical="center" wrapText="1"/>
    </xf>
    <xf numFmtId="164" fontId="11" fillId="0" borderId="2" xfId="1" applyFont="1" applyBorder="1" applyAlignment="1">
      <alignment horizontal="center" vertical="center"/>
    </xf>
    <xf numFmtId="164" fontId="12" fillId="0" borderId="2" xfId="1" applyFont="1" applyBorder="1" applyAlignment="1">
      <alignment horizontal="center" vertical="center"/>
    </xf>
    <xf numFmtId="164" fontId="12" fillId="0" borderId="2" xfId="1" applyFont="1" applyBorder="1" applyAlignment="1">
      <alignment horizontal="center" vertical="center" wrapText="1"/>
    </xf>
    <xf numFmtId="164" fontId="7" fillId="3" borderId="2" xfId="1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18" fillId="0" borderId="5" xfId="0" applyNumberFormat="1" applyFont="1" applyBorder="1" applyAlignment="1" applyProtection="1">
      <alignment horizontal="center" vertical="center"/>
      <protection locked="0"/>
    </xf>
    <xf numFmtId="1" fontId="18" fillId="0" borderId="5" xfId="0" applyNumberFormat="1" applyFont="1" applyBorder="1" applyAlignment="1" applyProtection="1">
      <alignment horizontal="center" vertical="center" wrapText="1"/>
      <protection locked="0"/>
    </xf>
    <xf numFmtId="164" fontId="19" fillId="5" borderId="2" xfId="1" applyFont="1" applyFill="1" applyBorder="1" applyAlignment="1">
      <alignment horizontal="center" vertical="center" wrapText="1"/>
    </xf>
    <xf numFmtId="166" fontId="19" fillId="5" borderId="2" xfId="0" applyNumberFormat="1" applyFont="1" applyFill="1" applyBorder="1" applyAlignment="1">
      <alignment horizontal="center" vertical="center" wrapText="1"/>
    </xf>
    <xf numFmtId="167" fontId="19" fillId="5" borderId="2" xfId="0" applyNumberFormat="1" applyFont="1" applyFill="1" applyBorder="1" applyAlignment="1">
      <alignment horizontal="center" vertical="center" wrapText="1"/>
    </xf>
    <xf numFmtId="10" fontId="16" fillId="2" borderId="2" xfId="0" applyNumberFormat="1" applyFont="1" applyFill="1" applyBorder="1" applyAlignment="1" applyProtection="1">
      <alignment horizontal="center" vertical="center" wrapText="1"/>
      <protection hidden="1"/>
    </xf>
    <xf numFmtId="166" fontId="13" fillId="0" borderId="2" xfId="0" applyNumberFormat="1" applyFont="1" applyBorder="1" applyAlignment="1" applyProtection="1">
      <alignment horizontal="center" vertical="center" wrapText="1"/>
      <protection hidden="1"/>
    </xf>
    <xf numFmtId="166" fontId="16" fillId="0" borderId="2" xfId="0" applyNumberFormat="1" applyFont="1" applyBorder="1" applyAlignment="1" applyProtection="1">
      <alignment horizontal="center" vertical="center" wrapText="1"/>
      <protection hidden="1"/>
    </xf>
    <xf numFmtId="166" fontId="7" fillId="0" borderId="7" xfId="0" applyNumberFormat="1" applyFont="1" applyBorder="1" applyAlignment="1" applyProtection="1">
      <alignment horizontal="center" vertical="center" wrapText="1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2" fontId="7" fillId="0" borderId="2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6" fontId="16" fillId="0" borderId="0" xfId="0" applyNumberFormat="1" applyFont="1" applyAlignment="1" applyProtection="1">
      <alignment horizontal="center" vertical="center"/>
      <protection locked="0"/>
    </xf>
    <xf numFmtId="166" fontId="20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 vertical="center"/>
      <protection hidden="1"/>
    </xf>
    <xf numFmtId="0" fontId="3" fillId="0" borderId="2" xfId="4" applyFont="1" applyBorder="1" applyAlignment="1">
      <alignment horizontal="left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7" xfId="0" applyNumberFormat="1" applyFont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4" fillId="4" borderId="0" xfId="0" applyFont="1" applyFill="1" applyAlignment="1" applyProtection="1">
      <alignment horizontal="center" vertical="center" wrapText="1"/>
      <protection locked="0"/>
    </xf>
  </cellXfs>
  <cellStyles count="8"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Финансовый" xfId="1" builtinId="3"/>
    <cellStyle name="Финансовый 2" xfId="7"/>
  </cellStyles>
  <dxfs count="3">
    <dxf>
      <fill>
        <patternFill patternType="solid">
          <bgColor theme="5" tint="0.59996337778862885"/>
        </patternFill>
      </fill>
    </dxf>
    <dxf>
      <fill>
        <patternFill patternType="solid">
          <bgColor theme="5" tint="0.59996337778862885"/>
        </patternFill>
      </fill>
    </dxf>
    <dxf>
      <font>
        <strike/>
      </font>
      <fill>
        <patternFill patternType="solid">
          <bgColor theme="5" tint="0.7999511703848384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923925</xdr:rowOff>
    </xdr:from>
    <xdr:to>
      <xdr:col>10</xdr:col>
      <xdr:colOff>1019175</xdr:colOff>
      <xdr:row>7</xdr:row>
      <xdr:rowOff>1362075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86875" y="327660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</xdr:pic>
    <xdr:clientData/>
  </xdr:twoCellAnchor>
  <xdr:twoCellAnchor editAs="oneCell">
    <xdr:from>
      <xdr:col>11</xdr:col>
      <xdr:colOff>211666</xdr:colOff>
      <xdr:row>7</xdr:row>
      <xdr:rowOff>1041435</xdr:rowOff>
    </xdr:from>
    <xdr:to>
      <xdr:col>11</xdr:col>
      <xdr:colOff>1068916</xdr:colOff>
      <xdr:row>8</xdr:row>
      <xdr:rowOff>3664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9905" y="3394075"/>
          <a:ext cx="85725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topLeftCell="A4" zoomScale="60" zoomScaleNormal="60" workbookViewId="0">
      <selection activeCell="B10" sqref="B10"/>
    </sheetView>
  </sheetViews>
  <sheetFormatPr defaultColWidth="9.109375" defaultRowHeight="13.8"/>
  <cols>
    <col min="1" max="1" width="9.109375" style="1"/>
    <col min="2" max="2" width="40.88671875" style="2" customWidth="1"/>
    <col min="3" max="3" width="9.33203125" style="1" customWidth="1"/>
    <col min="4" max="4" width="8.5546875" style="1" customWidth="1"/>
    <col min="5" max="5" width="16.6640625" style="1" customWidth="1"/>
    <col min="6" max="6" width="17.44140625" style="1" customWidth="1"/>
    <col min="7" max="7" width="17.109375" style="1" customWidth="1"/>
    <col min="8" max="8" width="16.5546875" style="1" hidden="1" customWidth="1"/>
    <col min="9" max="9" width="16.44140625" style="1" hidden="1" customWidth="1"/>
    <col min="10" max="10" width="19.88671875" style="3" customWidth="1"/>
    <col min="11" max="12" width="17.88671875" style="1" customWidth="1"/>
    <col min="13" max="13" width="13" style="1" customWidth="1"/>
    <col min="14" max="15" width="19" style="1" customWidth="1"/>
    <col min="16" max="16" width="18.6640625" style="1" customWidth="1"/>
    <col min="17" max="16384" width="9.109375" style="1"/>
  </cols>
  <sheetData>
    <row r="1" spans="1:16" ht="15.6">
      <c r="A1" s="4"/>
      <c r="B1" s="5"/>
      <c r="C1" s="4"/>
      <c r="D1" s="4"/>
      <c r="E1" s="4"/>
      <c r="F1" s="4"/>
      <c r="G1" s="4"/>
      <c r="H1" s="4"/>
      <c r="I1" s="4"/>
      <c r="J1" s="20"/>
      <c r="K1" s="19"/>
      <c r="L1" s="19"/>
      <c r="M1" s="40"/>
      <c r="N1" s="40"/>
      <c r="O1" s="40"/>
      <c r="P1" s="40"/>
    </row>
    <row r="2" spans="1:16" ht="36.75" customHeight="1">
      <c r="A2" s="41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t="26.25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spans="1:16" ht="37.5" customHeight="1">
      <c r="A4" s="44" t="s">
        <v>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6"/>
    </row>
    <row r="5" spans="1:16" ht="15.75" customHeight="1">
      <c r="A5" s="43" t="s">
        <v>3</v>
      </c>
      <c r="B5" s="43"/>
      <c r="C5" s="43" t="s">
        <v>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</row>
    <row r="6" spans="1:16" ht="15.6">
      <c r="A6" s="43" t="s">
        <v>5</v>
      </c>
      <c r="B6" s="43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</row>
    <row r="7" spans="1:16" ht="37.5" customHeight="1">
      <c r="A7" s="48" t="s">
        <v>6</v>
      </c>
      <c r="B7" s="58" t="s">
        <v>7</v>
      </c>
      <c r="C7" s="59" t="s">
        <v>8</v>
      </c>
      <c r="D7" s="59" t="s">
        <v>9</v>
      </c>
      <c r="E7" s="48" t="s">
        <v>10</v>
      </c>
      <c r="F7" s="48"/>
      <c r="G7" s="48"/>
      <c r="H7" s="48"/>
      <c r="I7" s="48"/>
      <c r="J7" s="49" t="s">
        <v>11</v>
      </c>
      <c r="K7" s="49"/>
      <c r="L7" s="21"/>
      <c r="M7" s="53" t="s">
        <v>12</v>
      </c>
      <c r="N7" s="48" t="s">
        <v>13</v>
      </c>
      <c r="O7" s="48" t="s">
        <v>14</v>
      </c>
      <c r="P7" s="54" t="s">
        <v>15</v>
      </c>
    </row>
    <row r="8" spans="1:16" ht="110.25" customHeight="1">
      <c r="A8" s="48"/>
      <c r="B8" s="58"/>
      <c r="C8" s="59"/>
      <c r="D8" s="59"/>
      <c r="E8" s="7" t="s">
        <v>16</v>
      </c>
      <c r="F8" s="7" t="s">
        <v>17</v>
      </c>
      <c r="G8" s="7" t="s">
        <v>18</v>
      </c>
      <c r="H8" s="7"/>
      <c r="I8" s="7"/>
      <c r="J8" s="22" t="s">
        <v>19</v>
      </c>
      <c r="K8" s="6" t="s">
        <v>20</v>
      </c>
      <c r="L8" s="6" t="s">
        <v>21</v>
      </c>
      <c r="M8" s="53"/>
      <c r="N8" s="47"/>
      <c r="O8" s="47"/>
      <c r="P8" s="47"/>
    </row>
    <row r="9" spans="1:16" ht="18.75" customHeight="1">
      <c r="A9" s="8">
        <v>1</v>
      </c>
      <c r="B9" s="8">
        <v>2</v>
      </c>
      <c r="C9" s="8">
        <v>3</v>
      </c>
      <c r="D9" s="8">
        <v>4</v>
      </c>
      <c r="E9" s="9">
        <v>5</v>
      </c>
      <c r="F9" s="10">
        <v>6</v>
      </c>
      <c r="G9" s="10">
        <v>7</v>
      </c>
      <c r="H9" s="10">
        <v>8</v>
      </c>
      <c r="I9" s="10">
        <v>9</v>
      </c>
      <c r="J9" s="8">
        <v>10</v>
      </c>
      <c r="K9" s="8">
        <v>11</v>
      </c>
      <c r="L9" s="8">
        <v>12</v>
      </c>
      <c r="M9" s="23">
        <v>13</v>
      </c>
      <c r="N9" s="24">
        <v>14</v>
      </c>
      <c r="O9" s="24">
        <v>15</v>
      </c>
      <c r="P9" s="24">
        <v>16</v>
      </c>
    </row>
    <row r="10" spans="1:16" ht="90" customHeight="1">
      <c r="A10" s="11">
        <v>1</v>
      </c>
      <c r="B10" s="38" t="s">
        <v>29</v>
      </c>
      <c r="C10" s="39" t="s">
        <v>22</v>
      </c>
      <c r="D10" s="12">
        <v>2</v>
      </c>
      <c r="E10" s="13">
        <v>3213.82</v>
      </c>
      <c r="F10" s="14">
        <v>3220.18</v>
      </c>
      <c r="G10" s="15">
        <v>3217.45</v>
      </c>
      <c r="H10" s="16"/>
      <c r="I10" s="16"/>
      <c r="J10" s="25">
        <f>IF(ISERR(AVERAGE(E10:G10)),"",AVERAGE(E10:G10))</f>
        <v>3217.15</v>
      </c>
      <c r="K10" s="26">
        <f>IF(ISERR(STDEV(E10:G10)),"",STDEV(E10:G10))</f>
        <v>3.1905955556915866</v>
      </c>
      <c r="L10" s="27">
        <f>IF(ISERR(K10/J10),"",K10/J10)</f>
        <v>9.9174597258181504E-4</v>
      </c>
      <c r="M10" s="28">
        <v>0.1</v>
      </c>
      <c r="N10" s="29">
        <f>MIN(E10:G10)</f>
        <v>3213.82</v>
      </c>
      <c r="O10" s="29">
        <f>N10+ROUND(N10*10%,2)</f>
        <v>3535.2000000000003</v>
      </c>
      <c r="P10" s="30">
        <f>ROUND(O10*D10,2)</f>
        <v>7070.4</v>
      </c>
    </row>
    <row r="11" spans="1:16" ht="45" customHeight="1">
      <c r="A11" s="50" t="s">
        <v>23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17"/>
      <c r="P11" s="31">
        <f>SUMIF(P10:P10,"&gt;0")</f>
        <v>7070.4</v>
      </c>
    </row>
    <row r="12" spans="1:16" ht="44.25" customHeight="1">
      <c r="A12" s="52" t="s">
        <v>24</v>
      </c>
      <c r="B12" s="52"/>
      <c r="C12" s="52"/>
      <c r="D12" s="52"/>
      <c r="E12" s="52"/>
      <c r="F12" s="52"/>
      <c r="G12" s="52"/>
      <c r="H12" s="52"/>
      <c r="I12" s="52"/>
      <c r="J12" s="32">
        <f>P11</f>
        <v>7070.4</v>
      </c>
      <c r="K12" s="18" t="s">
        <v>25</v>
      </c>
      <c r="L12" s="18"/>
      <c r="M12" s="18"/>
      <c r="N12" s="18"/>
      <c r="O12" s="18"/>
      <c r="P12" s="33"/>
    </row>
    <row r="13" spans="1:16" ht="31.5" customHeight="1">
      <c r="A13" s="60" t="s">
        <v>26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</row>
    <row r="14" spans="1:16" ht="85.5" customHeight="1">
      <c r="A14" s="60" t="s">
        <v>27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</row>
    <row r="15" spans="1:16" ht="15.75" hidden="1" customHeight="1">
      <c r="A15" s="61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</row>
    <row r="16" spans="1:16" ht="41.25" customHeight="1">
      <c r="A16" s="61" t="s">
        <v>28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</row>
    <row r="17" spans="1:16" ht="30" hidden="1" customHeigh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</row>
    <row r="18" spans="1:16" hidden="1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34"/>
      <c r="L18" s="34"/>
      <c r="M18" s="34"/>
      <c r="N18" s="34"/>
      <c r="O18" s="34"/>
      <c r="P18" s="34"/>
    </row>
    <row r="19" spans="1:16" ht="33" customHeight="1">
      <c r="A19" s="56"/>
      <c r="B19" s="56"/>
      <c r="C19" s="57"/>
      <c r="D19" s="57"/>
      <c r="E19" s="57"/>
      <c r="F19" s="57"/>
      <c r="G19" s="57"/>
      <c r="H19" s="57"/>
      <c r="I19" s="57"/>
      <c r="J19" s="57"/>
      <c r="K19" s="19"/>
      <c r="L19" s="19"/>
      <c r="M19" s="19"/>
      <c r="N19" s="35"/>
      <c r="O19" s="19"/>
      <c r="P19" s="34"/>
    </row>
    <row r="20" spans="1:16" ht="15.6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34"/>
      <c r="L20" s="34"/>
      <c r="M20" s="34"/>
      <c r="N20" s="34"/>
      <c r="O20" s="34"/>
      <c r="P20" s="34"/>
    </row>
    <row r="21" spans="1:16" ht="15.6">
      <c r="A21" s="56"/>
      <c r="B21" s="56"/>
      <c r="C21" s="56"/>
      <c r="D21" s="56"/>
      <c r="E21" s="56"/>
      <c r="F21" s="56"/>
      <c r="G21" s="56"/>
      <c r="H21" s="56"/>
      <c r="I21" s="56"/>
      <c r="J21" s="36"/>
    </row>
    <row r="22" spans="1:16">
      <c r="J22" s="37"/>
    </row>
    <row r="26" spans="1:16" ht="42" customHeight="1"/>
    <row r="28" spans="1:16" ht="36.75" customHeight="1"/>
    <row r="35" ht="35.25" customHeight="1"/>
  </sheetData>
  <sheetProtection deleteColumns="0"/>
  <mergeCells count="27">
    <mergeCell ref="A18:J18"/>
    <mergeCell ref="A19:J19"/>
    <mergeCell ref="A21:I21"/>
    <mergeCell ref="A7:A8"/>
    <mergeCell ref="B7:B8"/>
    <mergeCell ref="C7:C8"/>
    <mergeCell ref="D7:D8"/>
    <mergeCell ref="A13:P13"/>
    <mergeCell ref="A14:P14"/>
    <mergeCell ref="A15:P15"/>
    <mergeCell ref="A16:P16"/>
    <mergeCell ref="A17:P17"/>
    <mergeCell ref="A6:P6"/>
    <mergeCell ref="E7:I7"/>
    <mergeCell ref="J7:K7"/>
    <mergeCell ref="A11:N11"/>
    <mergeCell ref="A12:I12"/>
    <mergeCell ref="M7:M8"/>
    <mergeCell ref="N7:N8"/>
    <mergeCell ref="O7:O8"/>
    <mergeCell ref="P7:P8"/>
    <mergeCell ref="M1:P1"/>
    <mergeCell ref="A2:P2"/>
    <mergeCell ref="A3:P3"/>
    <mergeCell ref="A4:P4"/>
    <mergeCell ref="A5:B5"/>
    <mergeCell ref="C5:P5"/>
  </mergeCells>
  <conditionalFormatting sqref="L10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7" right="0.7" top="0.75" bottom="0.75" header="0.3" footer="0.3"/>
  <pageSetup paperSize="9" scale="43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Львова НА</dc:creator>
  <cp:lastModifiedBy>Львова НА</cp:lastModifiedBy>
  <dcterms:created xsi:type="dcterms:W3CDTF">2006-09-16T00:00:00Z</dcterms:created>
  <dcterms:modified xsi:type="dcterms:W3CDTF">2026-08-27T22:10:04Z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96E70F37E2F94D309DCC4C7BCFA359F1_13</vt:lpwstr>
  </property>
  <property fmtid="{D5CDD505-2E9C-101B-9397-08002B2CF9AE}" pid="3" name="KSOProductBuildVer">
    <vt:lpwstr>1049-12.2.0.23196</vt:lpwstr>
  </property>
</Properties>
</file>