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Z:\2 МКУ\2026\Электронный магазин\35 Кнопка вызова охраны\Для размещения\"/>
    </mc:Choice>
  </mc:AlternateContent>
  <xr:revisionPtr revIDLastSave="0" documentId="13_ncr:1_{82F741E2-92BA-4C9A-AEB6-8507186E57FD}" xr6:coauthVersionLast="45" xr6:coauthVersionMax="45" xr10:uidLastSave="{00000000-0000-0000-0000-000000000000}"/>
  <bookViews>
    <workbookView xWindow="-108" yWindow="-108" windowWidth="23256" windowHeight="12576" xr2:uid="{CBBDD5F3-FF83-4354-B3EA-8EEF100B4DEC}"/>
  </bookViews>
  <sheets>
    <sheet name="Разбивка по позициям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12" i="1" l="1"/>
  <c r="K6" i="1" l="1"/>
  <c r="J6" i="1"/>
  <c r="M6" i="1" s="1"/>
  <c r="M7" i="1" s="1"/>
  <c r="G6" i="1"/>
  <c r="L6" i="1" l="1"/>
</calcChain>
</file>

<file path=xl/sharedStrings.xml><?xml version="1.0" encoding="utf-8"?>
<sst xmlns="http://schemas.openxmlformats.org/spreadsheetml/2006/main" count="24" uniqueCount="24">
  <si>
    <t>№ п/п</t>
  </si>
  <si>
    <t>Наименование товара (работы, услуги)</t>
  </si>
  <si>
    <t>Единица измерения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</si>
  <si>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</si>
  <si>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</si>
  <si>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</si>
  <si>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</si>
  <si>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                  , руб. </t>
  </si>
  <si>
    <t>ИЦИ №1</t>
  </si>
  <si>
    <t>ИЦИ №2</t>
  </si>
  <si>
    <t>ИЦИ №3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</si>
  <si>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</si>
  <si>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</si>
  <si>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10"/>
        <rFont val="Times New Roman"/>
        <family val="1"/>
        <charset val="204"/>
      </rPr>
      <t>(не должен превышать 33%)</t>
    </r>
  </si>
  <si>
    <t>7=3+4+5</t>
  </si>
  <si>
    <t>9 = кол-во ответов ИЦИ</t>
  </si>
  <si>
    <t>10=           /n</t>
  </si>
  <si>
    <t>13=10*8</t>
  </si>
  <si>
    <t>Итого:</t>
  </si>
  <si>
    <t>Оказание услуг по техническому обслуживанию тревожной сигнализации</t>
  </si>
  <si>
    <t>мес</t>
  </si>
  <si>
    <t xml:space="preserve">По результатам анализа рынка среднерыночная стоимость услуг составляет 14 426,68 руб. Цена контракта, предлагаемая к заключению, составляет 10 880,00 руб., что не превышает среднерыночный уровень цен. </t>
  </si>
  <si>
    <t>Расчет цены контракта с единственным поставщиком (подрядчиком, исполнителем)</t>
  </si>
  <si>
    <r>
      <t>Расчет цены контракта с единственным поставщиком (подрядчиком, исполнителем)  произведен с применением метода сопоставимых рыночных цен в соответствии с Методическими рекомендациями по применению методов определения начальной (максимальной) цены контракта, утвержденных приказом Министерства экономического развития Российской Федерации от 02.10.2013 №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исполнителем)». В целях применения метода сопоставимых рыночных цен были использованы сведения из коммерческих предложений по стоимости единицы товара, полученные от трех организаций:
ИЦИ №1: письмо № 388/01-10 от 19.08.2026;
ИЦИ №2: письмо № 389/01-10 от 19.08.2026;
ИЦИ №3: письмо № 390/01-10 от 19.08.2026.</t>
    </r>
    <r>
      <rPr>
        <sz val="11"/>
        <color rgb="FFFF0000"/>
        <rFont val="Times New Roman"/>
        <family val="1"/>
        <charset val="204"/>
      </rPr>
      <t xml:space="preserve">
</t>
    </r>
    <r>
      <rPr>
        <sz val="11"/>
        <rFont val="Times New Roman"/>
        <family val="1"/>
        <charset val="204"/>
      </rPr>
      <t xml:space="preserve"> Цена контракта выражена в рублях Российской Федерации, в связи с чем порядок применения официального курса иностранной валюты к рублю Российской Федерации в настоящем извещении не установлен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</si>
</sst>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-* #,##0.00\ _₽_-;\-* #,##0.00\ _₽_-;_-* &quot;-&quot;??\ _₽_-;_-@_-"/>
    <numFmt numFmtId="165" formatCode="0.000000000000000"/>
  </numFmts>
  <fonts count="19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sz val="1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theme="1"/>
      <name val="Calibri"/>
      <family val="2"/>
      <charset val="204"/>
    </font>
    <font>
      <b/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sz val="11"/>
      <color rgb="FF000000"/>
      <name val="Calibri"/>
      <family val="2"/>
      <charset val="204"/>
      <scheme val="minor"/>
    </font>
    <font>
      <sz val="11"/>
      <color rgb="FFFF0000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b/>
      <sz val="1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000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" fillId="0" borderId="0"/>
  </cellStyleXfs>
  <cellXfs count="58">
    <xf numFmtId="0" fontId="0" fillId="0" borderId="0" xfId="0"/>
    <xf numFmtId="4" fontId="6" fillId="2" borderId="2" xfId="0" applyNumberFormat="1" applyFont="1" applyFill="1" applyBorder="1" applyAlignment="1">
      <alignment horizontal="center" vertical="center" wrapText="1"/>
    </xf>
    <xf numFmtId="0" fontId="11" fillId="0" borderId="0" xfId="0" applyFont="1"/>
    <xf numFmtId="0" fontId="6" fillId="2" borderId="2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  <xf numFmtId="4" fontId="6" fillId="0" borderId="2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top" wrapText="1"/>
    </xf>
    <xf numFmtId="10" fontId="12" fillId="0" borderId="2" xfId="0" applyNumberFormat="1" applyFont="1" applyBorder="1" applyAlignment="1">
      <alignment horizontal="center" vertical="top" wrapText="1"/>
    </xf>
    <xf numFmtId="4" fontId="6" fillId="2" borderId="6" xfId="0" applyNumberFormat="1" applyFont="1" applyFill="1" applyBorder="1" applyAlignment="1">
      <alignment vertical="center" wrapText="1"/>
    </xf>
    <xf numFmtId="1" fontId="14" fillId="2" borderId="2" xfId="0" applyNumberFormat="1" applyFont="1" applyFill="1" applyBorder="1" applyAlignment="1">
      <alignment horizontal="center" vertical="center" wrapText="1"/>
    </xf>
    <xf numFmtId="0" fontId="14" fillId="2" borderId="2" xfId="0" applyFont="1" applyFill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10" fontId="10" fillId="0" borderId="1" xfId="0" applyNumberFormat="1" applyFont="1" applyBorder="1" applyAlignment="1">
      <alignment horizontal="center" vertical="center" wrapText="1"/>
    </xf>
    <xf numFmtId="4" fontId="10" fillId="2" borderId="1" xfId="0" applyNumberFormat="1" applyFont="1" applyFill="1" applyBorder="1" applyAlignment="1">
      <alignment horizontal="center" vertical="center" wrapText="1"/>
    </xf>
    <xf numFmtId="4" fontId="10" fillId="3" borderId="7" xfId="0" applyNumberFormat="1" applyFont="1" applyFill="1" applyBorder="1" applyAlignment="1">
      <alignment horizontal="center" vertical="center" wrapText="1"/>
    </xf>
    <xf numFmtId="0" fontId="15" fillId="0" borderId="0" xfId="0" applyFont="1" applyAlignment="1">
      <alignment horizontal="right" vertical="center"/>
    </xf>
    <xf numFmtId="164" fontId="0" fillId="0" borderId="0" xfId="0" applyNumberFormat="1"/>
    <xf numFmtId="1" fontId="10" fillId="0" borderId="0" xfId="0" applyNumberFormat="1" applyFont="1" applyAlignment="1">
      <alignment vertical="center" wrapText="1"/>
    </xf>
    <xf numFmtId="4" fontId="0" fillId="0" borderId="0" xfId="0" applyNumberFormat="1" applyAlignment="1">
      <alignment wrapText="1"/>
    </xf>
    <xf numFmtId="4" fontId="10" fillId="0" borderId="0" xfId="0" applyNumberFormat="1" applyFont="1" applyAlignment="1">
      <alignment vertical="center" wrapText="1"/>
    </xf>
    <xf numFmtId="10" fontId="10" fillId="0" borderId="0" xfId="0" applyNumberFormat="1" applyFont="1" applyAlignment="1">
      <alignment vertical="center" wrapText="1"/>
    </xf>
    <xf numFmtId="1" fontId="0" fillId="0" borderId="0" xfId="0" applyNumberFormat="1"/>
    <xf numFmtId="4" fontId="0" fillId="0" borderId="0" xfId="0" applyNumberFormat="1"/>
    <xf numFmtId="10" fontId="0" fillId="0" borderId="0" xfId="0" applyNumberFormat="1"/>
    <xf numFmtId="165" fontId="0" fillId="0" borderId="0" xfId="0" applyNumberFormat="1"/>
    <xf numFmtId="0" fontId="0" fillId="0" borderId="0" xfId="0" applyAlignment="1">
      <alignment wrapText="1"/>
    </xf>
    <xf numFmtId="43" fontId="0" fillId="0" borderId="0" xfId="1" applyFont="1" applyAlignment="1">
      <alignment vertical="center"/>
    </xf>
    <xf numFmtId="0" fontId="10" fillId="2" borderId="8" xfId="0" applyFont="1" applyFill="1" applyBorder="1" applyAlignment="1">
      <alignment horizontal="left" vertical="center" wrapText="1"/>
    </xf>
    <xf numFmtId="0" fontId="10" fillId="0" borderId="2" xfId="0" applyFont="1" applyBorder="1" applyAlignment="1">
      <alignment horizontal="center" vertical="center" wrapText="1"/>
    </xf>
    <xf numFmtId="43" fontId="0" fillId="0" borderId="0" xfId="1" applyFont="1"/>
    <xf numFmtId="1" fontId="17" fillId="2" borderId="2" xfId="0" applyNumberFormat="1" applyFont="1" applyFill="1" applyBorder="1" applyAlignment="1">
      <alignment horizontal="center" vertical="center" wrapText="1"/>
    </xf>
    <xf numFmtId="1" fontId="17" fillId="3" borderId="7" xfId="0" applyNumberFormat="1" applyFont="1" applyFill="1" applyBorder="1" applyAlignment="1">
      <alignment horizontal="center" vertical="center" wrapText="1"/>
    </xf>
    <xf numFmtId="4" fontId="17" fillId="3" borderId="7" xfId="0" applyNumberFormat="1" applyFont="1" applyFill="1" applyBorder="1" applyAlignment="1">
      <alignment horizontal="center" vertical="center" wrapText="1"/>
    </xf>
    <xf numFmtId="4" fontId="17" fillId="3" borderId="1" xfId="0" applyNumberFormat="1" applyFont="1" applyFill="1" applyBorder="1" applyAlignment="1">
      <alignment horizontal="center" vertical="center" wrapText="1"/>
    </xf>
    <xf numFmtId="4" fontId="10" fillId="3" borderId="1" xfId="0" applyNumberFormat="1" applyFont="1" applyFill="1" applyBorder="1" applyAlignment="1">
      <alignment horizontal="center" vertical="center" wrapText="1"/>
    </xf>
    <xf numFmtId="10" fontId="10" fillId="3" borderId="1" xfId="0" applyNumberFormat="1" applyFont="1" applyFill="1" applyBorder="1" applyAlignment="1">
      <alignment horizontal="center" vertical="center" wrapText="1"/>
    </xf>
    <xf numFmtId="4" fontId="7" fillId="2" borderId="7" xfId="0" applyNumberFormat="1" applyFont="1" applyFill="1" applyBorder="1" applyAlignment="1">
      <alignment horizontal="center" vertical="center" wrapText="1"/>
    </xf>
    <xf numFmtId="4" fontId="10" fillId="0" borderId="1" xfId="0" applyNumberFormat="1" applyFont="1" applyBorder="1" applyAlignment="1">
      <alignment horizontal="center" vertical="center" wrapText="1"/>
    </xf>
    <xf numFmtId="1" fontId="7" fillId="2" borderId="8" xfId="0" applyNumberFormat="1" applyFont="1" applyFill="1" applyBorder="1" applyAlignment="1">
      <alignment horizontal="right" vertical="center" wrapText="1"/>
    </xf>
    <xf numFmtId="1" fontId="7" fillId="2" borderId="9" xfId="0" applyNumberFormat="1" applyFont="1" applyFill="1" applyBorder="1" applyAlignment="1">
      <alignment horizontal="right" vertical="center" wrapText="1"/>
    </xf>
    <xf numFmtId="1" fontId="7" fillId="2" borderId="10" xfId="0" applyNumberFormat="1" applyFont="1" applyFill="1" applyBorder="1" applyAlignment="1">
      <alignment horizontal="right" vertical="center" wrapText="1"/>
    </xf>
    <xf numFmtId="4" fontId="18" fillId="0" borderId="3" xfId="2" applyNumberFormat="1" applyFont="1" applyBorder="1" applyAlignment="1">
      <alignment horizontal="center" vertical="center" wrapText="1"/>
    </xf>
    <xf numFmtId="4" fontId="18" fillId="0" borderId="4" xfId="2" applyNumberFormat="1" applyFont="1" applyBorder="1" applyAlignment="1">
      <alignment horizontal="center" vertical="center" wrapText="1"/>
    </xf>
    <xf numFmtId="4" fontId="18" fillId="0" borderId="5" xfId="2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1" fontId="5" fillId="0" borderId="2" xfId="0" applyNumberFormat="1" applyFont="1" applyBorder="1" applyAlignment="1">
      <alignment horizontal="center" vertical="center" wrapText="1"/>
    </xf>
    <xf numFmtId="1" fontId="5" fillId="0" borderId="6" xfId="0" applyNumberFormat="1" applyFont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4" fontId="10" fillId="0" borderId="1" xfId="0" applyNumberFormat="1" applyFont="1" applyBorder="1" applyAlignment="1">
      <alignment horizontal="center" vertical="center" wrapText="1"/>
    </xf>
  </cellXfs>
  <cellStyles count="3">
    <cellStyle name="Обычный" xfId="0" builtinId="0"/>
    <cellStyle name="Обычный 2" xfId="2" xr:uid="{31C72218-E13B-4F8B-A685-733B5B0FC4F0}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142875</xdr:colOff>
      <xdr:row>3</xdr:row>
      <xdr:rowOff>438150</xdr:rowOff>
    </xdr:from>
    <xdr:to>
      <xdr:col>6</xdr:col>
      <xdr:colOff>523875</xdr:colOff>
      <xdr:row>3</xdr:row>
      <xdr:rowOff>723900</xdr:rowOff>
    </xdr:to>
    <xdr:pic>
      <xdr:nvPicPr>
        <xdr:cNvPr id="2" name="Рисунок 1" descr="C:\Temp\KClipboardExport\l41eo45a.gif">
          <a:extLst>
            <a:ext uri="{FF2B5EF4-FFF2-40B4-BE49-F238E27FC236}">
              <a16:creationId xmlns:a16="http://schemas.microsoft.com/office/drawing/2014/main" id="{252061CF-66ED-4353-9CC8-DA9D655C12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896100" y="3095625"/>
          <a:ext cx="3810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28575</xdr:colOff>
      <xdr:row>3</xdr:row>
      <xdr:rowOff>514350</xdr:rowOff>
    </xdr:from>
    <xdr:to>
      <xdr:col>10</xdr:col>
      <xdr:colOff>866775</xdr:colOff>
      <xdr:row>3</xdr:row>
      <xdr:rowOff>942975</xdr:rowOff>
    </xdr:to>
    <xdr:pic>
      <xdr:nvPicPr>
        <xdr:cNvPr id="3" name="Picture 21" descr="C:\Temp\KClipboardExport\sssqsznq.gif">
          <a:extLst>
            <a:ext uri="{FF2B5EF4-FFF2-40B4-BE49-F238E27FC236}">
              <a16:creationId xmlns:a16="http://schemas.microsoft.com/office/drawing/2014/main" id="{23ED1D09-15F3-48D5-908A-DC389E7806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0225" y="3171825"/>
          <a:ext cx="8382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66675</xdr:colOff>
      <xdr:row>3</xdr:row>
      <xdr:rowOff>771525</xdr:rowOff>
    </xdr:from>
    <xdr:to>
      <xdr:col>11</xdr:col>
      <xdr:colOff>704850</xdr:colOff>
      <xdr:row>3</xdr:row>
      <xdr:rowOff>1095375</xdr:rowOff>
    </xdr:to>
    <xdr:pic>
      <xdr:nvPicPr>
        <xdr:cNvPr id="4" name="Picture 19" descr="C:\Temp\KClipboardExport\8c4wnzhy.gif">
          <a:extLst>
            <a:ext uri="{FF2B5EF4-FFF2-40B4-BE49-F238E27FC236}">
              <a16:creationId xmlns:a16="http://schemas.microsoft.com/office/drawing/2014/main" id="{0ABA5FF7-2598-4BEC-8229-FDE1082412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34625" y="3429000"/>
          <a:ext cx="6381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257175</xdr:colOff>
      <xdr:row>4</xdr:row>
      <xdr:rowOff>161925</xdr:rowOff>
    </xdr:from>
    <xdr:to>
      <xdr:col>9</xdr:col>
      <xdr:colOff>523875</xdr:colOff>
      <xdr:row>4</xdr:row>
      <xdr:rowOff>314325</xdr:rowOff>
    </xdr:to>
    <xdr:pic>
      <xdr:nvPicPr>
        <xdr:cNvPr id="5" name="Рисунок 1" descr="C:\Temp\KClipboardExport\l41eo45a.gif">
          <a:extLst>
            <a:ext uri="{FF2B5EF4-FFF2-40B4-BE49-F238E27FC236}">
              <a16:creationId xmlns:a16="http://schemas.microsoft.com/office/drawing/2014/main" id="{EB74F296-1D09-411B-9F41-86605685C8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8915400" y="4038600"/>
          <a:ext cx="2667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123825</xdr:colOff>
      <xdr:row>3</xdr:row>
      <xdr:rowOff>95250</xdr:rowOff>
    </xdr:from>
    <xdr:to>
      <xdr:col>12</xdr:col>
      <xdr:colOff>1647825</xdr:colOff>
      <xdr:row>3</xdr:row>
      <xdr:rowOff>883526</xdr:rowOff>
    </xdr:to>
    <xdr:pic>
      <xdr:nvPicPr>
        <xdr:cNvPr id="6" name="Picture 1" descr="C:\Temp\KClipboardExport\7d4qbwfz.gif">
          <a:extLst>
            <a:ext uri="{FF2B5EF4-FFF2-40B4-BE49-F238E27FC236}">
              <a16:creationId xmlns:a16="http://schemas.microsoft.com/office/drawing/2014/main" id="{FCE493E6-91B7-4822-82ED-27AFD5C91E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11144250" y="2752725"/>
          <a:ext cx="1524000" cy="7882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190500</xdr:colOff>
      <xdr:row>2</xdr:row>
      <xdr:rowOff>238125</xdr:rowOff>
    </xdr:from>
    <xdr:to>
      <xdr:col>12</xdr:col>
      <xdr:colOff>647700</xdr:colOff>
      <xdr:row>2</xdr:row>
      <xdr:rowOff>493395</xdr:rowOff>
    </xdr:to>
    <xdr:pic>
      <xdr:nvPicPr>
        <xdr:cNvPr id="8" name="Picture 1" descr="C:\Temp\KClipboardExport\7d4qbwfz.gif">
          <a:extLst>
            <a:ext uri="{FF2B5EF4-FFF2-40B4-BE49-F238E27FC236}">
              <a16:creationId xmlns:a16="http://schemas.microsoft.com/office/drawing/2014/main" id="{FAC211F9-1A5F-42FD-B73A-E1ED41A532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11210925" y="2228850"/>
          <a:ext cx="4572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90BE94-C286-4086-B2AD-8E3D46FF8178}">
  <dimension ref="A1:V48"/>
  <sheetViews>
    <sheetView tabSelected="1" zoomScale="70" zoomScaleNormal="70" workbookViewId="0">
      <selection activeCell="A2" sqref="A2:M2"/>
    </sheetView>
  </sheetViews>
  <sheetFormatPr defaultRowHeight="14.4" x14ac:dyDescent="0.3"/>
  <cols>
    <col min="1" max="1" width="3.5546875" style="24" customWidth="1"/>
    <col min="2" max="2" width="51.5546875" style="28" customWidth="1"/>
    <col min="3" max="3" width="9.44140625" style="28" customWidth="1"/>
    <col min="4" max="4" width="12.44140625" bestFit="1" customWidth="1"/>
    <col min="5" max="6" width="12.109375" customWidth="1"/>
    <col min="7" max="7" width="10.109375" customWidth="1"/>
    <col min="8" max="8" width="8.44140625" customWidth="1"/>
    <col min="9" max="9" width="10" customWidth="1"/>
    <col min="10" max="10" width="11" customWidth="1"/>
    <col min="11" max="11" width="13.109375" customWidth="1"/>
    <col min="12" max="12" width="11.33203125" style="26" customWidth="1"/>
    <col min="13" max="13" width="29.6640625" customWidth="1"/>
    <col min="14" max="15" width="9.109375" hidden="1" customWidth="1"/>
    <col min="16" max="16" width="0.44140625" hidden="1" customWidth="1"/>
    <col min="17" max="17" width="22.33203125" hidden="1" customWidth="1"/>
    <col min="18" max="18" width="18.44140625" customWidth="1"/>
    <col min="19" max="19" width="17" customWidth="1"/>
    <col min="21" max="21" width="8.88671875" customWidth="1"/>
    <col min="22" max="22" width="15.6640625" customWidth="1"/>
  </cols>
  <sheetData>
    <row r="1" spans="1:22" ht="17.399999999999999" x14ac:dyDescent="0.3">
      <c r="A1" s="47" t="s">
        <v>22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</row>
    <row r="2" spans="1:22" ht="117.75" customHeight="1" x14ac:dyDescent="0.3">
      <c r="A2" s="48" t="s">
        <v>23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9"/>
      <c r="O2" s="49"/>
      <c r="P2" s="49"/>
    </row>
    <row r="3" spans="1:22" ht="49.8" customHeight="1" x14ac:dyDescent="0.3">
      <c r="A3" s="50" t="s">
        <v>0</v>
      </c>
      <c r="B3" s="52" t="s">
        <v>1</v>
      </c>
      <c r="C3" s="52" t="s">
        <v>2</v>
      </c>
      <c r="D3" s="54" t="s">
        <v>3</v>
      </c>
      <c r="E3" s="55"/>
      <c r="F3" s="55"/>
      <c r="G3" s="56"/>
      <c r="H3" s="52" t="s">
        <v>4</v>
      </c>
      <c r="I3" s="52" t="s">
        <v>5</v>
      </c>
      <c r="J3" s="57" t="s">
        <v>6</v>
      </c>
      <c r="K3" s="57"/>
      <c r="L3" s="57"/>
      <c r="M3" s="1" t="s">
        <v>7</v>
      </c>
      <c r="P3" s="2"/>
    </row>
    <row r="4" spans="1:22" ht="105.6" x14ac:dyDescent="0.3">
      <c r="A4" s="51"/>
      <c r="B4" s="53"/>
      <c r="C4" s="53"/>
      <c r="D4" s="3" t="s">
        <v>8</v>
      </c>
      <c r="E4" s="3" t="s">
        <v>9</v>
      </c>
      <c r="F4" s="3" t="s">
        <v>10</v>
      </c>
      <c r="G4" s="4"/>
      <c r="H4" s="53"/>
      <c r="I4" s="53"/>
      <c r="J4" s="5" t="s">
        <v>11</v>
      </c>
      <c r="K4" s="6" t="s">
        <v>12</v>
      </c>
      <c r="L4" s="7" t="s">
        <v>13</v>
      </c>
      <c r="M4" s="8"/>
    </row>
    <row r="5" spans="1:22" ht="41.4" x14ac:dyDescent="0.3">
      <c r="A5" s="9">
        <v>1</v>
      </c>
      <c r="B5" s="10">
        <v>2</v>
      </c>
      <c r="C5" s="11">
        <v>3</v>
      </c>
      <c r="D5" s="11">
        <v>4</v>
      </c>
      <c r="E5" s="11">
        <v>5</v>
      </c>
      <c r="F5" s="11">
        <v>6</v>
      </c>
      <c r="G5" s="11" t="s">
        <v>14</v>
      </c>
      <c r="H5" s="11">
        <v>8</v>
      </c>
      <c r="I5" s="12" t="s">
        <v>15</v>
      </c>
      <c r="J5" s="12" t="s">
        <v>16</v>
      </c>
      <c r="K5" s="12">
        <v>11</v>
      </c>
      <c r="L5" s="12">
        <v>12</v>
      </c>
      <c r="M5" s="12" t="s">
        <v>17</v>
      </c>
    </row>
    <row r="6" spans="1:22" ht="27.6" x14ac:dyDescent="0.3">
      <c r="A6" s="33">
        <v>1</v>
      </c>
      <c r="B6" s="30" t="s">
        <v>19</v>
      </c>
      <c r="C6" s="13" t="s">
        <v>20</v>
      </c>
      <c r="D6" s="31">
        <v>2720</v>
      </c>
      <c r="E6" s="31">
        <v>3750</v>
      </c>
      <c r="F6" s="31">
        <v>4350</v>
      </c>
      <c r="G6" s="40">
        <f t="shared" ref="G6" si="0">D6+E6+F6</f>
        <v>10820</v>
      </c>
      <c r="H6" s="31">
        <v>4</v>
      </c>
      <c r="I6" s="14">
        <v>3</v>
      </c>
      <c r="J6" s="40">
        <f t="shared" ref="J6" si="1">ROUND(AVERAGE(D6:F6),2)</f>
        <v>3606.67</v>
      </c>
      <c r="K6" s="40">
        <f t="shared" ref="K6" si="2">STDEV(D6:F6)</f>
        <v>824.39877082230782</v>
      </c>
      <c r="L6" s="15">
        <f t="shared" ref="L6" si="3">K6/J6</f>
        <v>0.22857615773616877</v>
      </c>
      <c r="M6" s="16">
        <f t="shared" ref="M6" si="4">J6*H6</f>
        <v>14426.68</v>
      </c>
    </row>
    <row r="7" spans="1:22" x14ac:dyDescent="0.3">
      <c r="A7" s="41" t="s">
        <v>18</v>
      </c>
      <c r="B7" s="42"/>
      <c r="C7" s="42"/>
      <c r="D7" s="42"/>
      <c r="E7" s="42"/>
      <c r="F7" s="42"/>
      <c r="G7" s="42"/>
      <c r="H7" s="42"/>
      <c r="I7" s="42"/>
      <c r="J7" s="42"/>
      <c r="K7" s="42"/>
      <c r="L7" s="43"/>
      <c r="M7" s="39">
        <f>SUM(M6:M6)</f>
        <v>14426.68</v>
      </c>
    </row>
    <row r="8" spans="1:22" ht="36" customHeight="1" x14ac:dyDescent="0.3">
      <c r="A8" s="34"/>
      <c r="B8" s="35"/>
      <c r="C8" s="35"/>
      <c r="D8" s="35"/>
      <c r="E8" s="35"/>
      <c r="F8" s="35"/>
      <c r="G8" s="17"/>
      <c r="H8" s="35"/>
      <c r="I8" s="36"/>
      <c r="J8" s="36"/>
      <c r="K8" s="37"/>
      <c r="L8" s="38"/>
      <c r="M8" s="37"/>
      <c r="R8" s="32"/>
      <c r="T8" s="18"/>
    </row>
    <row r="9" spans="1:22" ht="33" customHeight="1" x14ac:dyDescent="0.3">
      <c r="A9" s="44" t="s">
        <v>21</v>
      </c>
      <c r="B9" s="45"/>
      <c r="C9" s="45"/>
      <c r="D9" s="45"/>
      <c r="E9" s="45"/>
      <c r="F9" s="45"/>
      <c r="G9" s="45"/>
      <c r="H9" s="45"/>
      <c r="I9" s="45"/>
      <c r="J9" s="45"/>
      <c r="K9" s="45"/>
      <c r="L9" s="45"/>
      <c r="M9" s="46"/>
      <c r="R9" s="19"/>
      <c r="S9" s="19"/>
      <c r="V9" s="18"/>
    </row>
    <row r="10" spans="1:22" ht="36" customHeight="1" x14ac:dyDescent="0.3">
      <c r="A10" s="20"/>
      <c r="B10" s="21"/>
      <c r="C10" s="21"/>
      <c r="D10" s="22"/>
      <c r="E10" s="22"/>
      <c r="F10" s="22"/>
      <c r="G10" s="22"/>
      <c r="H10" s="22"/>
      <c r="I10" s="22"/>
      <c r="J10" s="22"/>
      <c r="K10" s="22"/>
      <c r="L10" s="23"/>
      <c r="M10" s="22"/>
      <c r="V10" s="18"/>
    </row>
    <row r="11" spans="1:22" ht="35.25" customHeight="1" x14ac:dyDescent="0.3">
      <c r="B11" s="21"/>
      <c r="C11" s="21"/>
      <c r="D11" s="25"/>
      <c r="E11" s="25"/>
      <c r="F11" s="25"/>
      <c r="G11" s="25"/>
      <c r="H11" s="25"/>
      <c r="I11" s="25"/>
      <c r="J11" s="25"/>
      <c r="K11" s="25"/>
      <c r="M11" s="25"/>
      <c r="V11" s="18"/>
    </row>
    <row r="12" spans="1:22" ht="33.75" customHeight="1" x14ac:dyDescent="0.3">
      <c r="B12" s="21"/>
      <c r="C12" s="21"/>
      <c r="D12" s="25"/>
      <c r="E12" s="25"/>
      <c r="F12" s="25"/>
      <c r="G12" s="25"/>
      <c r="H12" s="25">
        <f>SUM(H6:H6)</f>
        <v>4</v>
      </c>
      <c r="I12" s="25"/>
      <c r="J12" s="25"/>
      <c r="K12" s="25"/>
      <c r="M12" s="25"/>
      <c r="S12" s="19"/>
      <c r="V12" s="18"/>
    </row>
    <row r="13" spans="1:22" ht="46.5" customHeight="1" x14ac:dyDescent="0.3">
      <c r="B13" s="21"/>
      <c r="C13" s="21"/>
      <c r="D13" s="25"/>
      <c r="E13" s="25"/>
      <c r="F13" s="25"/>
      <c r="G13" s="25"/>
      <c r="H13" s="25"/>
      <c r="I13" s="25"/>
      <c r="J13" s="25"/>
      <c r="K13" s="25"/>
      <c r="M13" s="25"/>
      <c r="S13" s="19"/>
      <c r="V13" s="18"/>
    </row>
    <row r="14" spans="1:22" ht="45.75" customHeight="1" x14ac:dyDescent="0.3">
      <c r="B14" s="21"/>
      <c r="C14" s="21"/>
      <c r="D14" s="25"/>
      <c r="E14" s="25"/>
      <c r="F14" s="25"/>
      <c r="G14" s="25"/>
      <c r="H14" s="25"/>
      <c r="I14" s="25"/>
      <c r="J14" s="25"/>
      <c r="K14" s="25"/>
      <c r="M14" s="27"/>
      <c r="V14" s="18"/>
    </row>
    <row r="15" spans="1:22" ht="34.5" customHeight="1" x14ac:dyDescent="0.3">
      <c r="B15" s="21"/>
      <c r="C15" s="21"/>
      <c r="D15" s="25"/>
      <c r="E15" s="25"/>
      <c r="F15" s="25"/>
      <c r="G15" s="25"/>
      <c r="H15" s="25"/>
      <c r="I15" s="25"/>
      <c r="J15" s="25"/>
      <c r="K15" s="25"/>
      <c r="V15" s="18"/>
    </row>
    <row r="16" spans="1:22" ht="31.5" customHeight="1" x14ac:dyDescent="0.3">
      <c r="V16" s="18"/>
    </row>
    <row r="17" spans="22:22" ht="34.5" customHeight="1" x14ac:dyDescent="0.3">
      <c r="V17" s="18"/>
    </row>
    <row r="18" spans="22:22" ht="36" customHeight="1" x14ac:dyDescent="0.3">
      <c r="V18" s="18"/>
    </row>
    <row r="19" spans="22:22" ht="35.25" customHeight="1" x14ac:dyDescent="0.3">
      <c r="V19" s="18"/>
    </row>
    <row r="20" spans="22:22" ht="47.25" customHeight="1" x14ac:dyDescent="0.3">
      <c r="V20" s="18"/>
    </row>
    <row r="21" spans="22:22" ht="34.5" customHeight="1" x14ac:dyDescent="0.3">
      <c r="V21" s="18"/>
    </row>
    <row r="22" spans="22:22" ht="47.25" customHeight="1" x14ac:dyDescent="0.3">
      <c r="V22" s="18"/>
    </row>
    <row r="23" spans="22:22" ht="47.25" customHeight="1" x14ac:dyDescent="0.3">
      <c r="V23" s="18"/>
    </row>
    <row r="24" spans="22:22" ht="48" customHeight="1" x14ac:dyDescent="0.3">
      <c r="V24" s="18"/>
    </row>
    <row r="25" spans="22:22" ht="35.25" customHeight="1" x14ac:dyDescent="0.3">
      <c r="V25" s="18"/>
    </row>
    <row r="26" spans="22:22" ht="47.25" customHeight="1" x14ac:dyDescent="0.3">
      <c r="V26" s="18"/>
    </row>
    <row r="27" spans="22:22" ht="46.5" customHeight="1" x14ac:dyDescent="0.3">
      <c r="V27" s="18"/>
    </row>
    <row r="28" spans="22:22" ht="45" customHeight="1" x14ac:dyDescent="0.3">
      <c r="V28" s="18"/>
    </row>
    <row r="29" spans="22:22" ht="50.25" customHeight="1" x14ac:dyDescent="0.3">
      <c r="V29" s="18"/>
    </row>
    <row r="30" spans="22:22" ht="48.75" customHeight="1" x14ac:dyDescent="0.3">
      <c r="V30" s="18"/>
    </row>
    <row r="31" spans="22:22" ht="49.5" customHeight="1" x14ac:dyDescent="0.3">
      <c r="V31" s="18"/>
    </row>
    <row r="32" spans="22:22" ht="36" customHeight="1" x14ac:dyDescent="0.3">
      <c r="V32" s="18"/>
    </row>
    <row r="33" spans="22:22" ht="36" customHeight="1" x14ac:dyDescent="0.3">
      <c r="V33" s="18"/>
    </row>
    <row r="34" spans="22:22" ht="36" customHeight="1" x14ac:dyDescent="0.3">
      <c r="V34" s="18"/>
    </row>
    <row r="35" spans="22:22" ht="36" customHeight="1" x14ac:dyDescent="0.3">
      <c r="V35" s="18"/>
    </row>
    <row r="36" spans="22:22" ht="36" customHeight="1" x14ac:dyDescent="0.3">
      <c r="V36" s="18"/>
    </row>
    <row r="37" spans="22:22" ht="36" customHeight="1" x14ac:dyDescent="0.3">
      <c r="V37" s="18"/>
    </row>
    <row r="38" spans="22:22" ht="36" customHeight="1" x14ac:dyDescent="0.3">
      <c r="V38" s="18"/>
    </row>
    <row r="39" spans="22:22" ht="36" customHeight="1" x14ac:dyDescent="0.3">
      <c r="V39" s="18"/>
    </row>
    <row r="40" spans="22:22" ht="36" customHeight="1" x14ac:dyDescent="0.3">
      <c r="V40" s="18"/>
    </row>
    <row r="41" spans="22:22" ht="36" customHeight="1" x14ac:dyDescent="0.3">
      <c r="V41" s="18"/>
    </row>
    <row r="42" spans="22:22" ht="36" customHeight="1" x14ac:dyDescent="0.3">
      <c r="V42" s="18"/>
    </row>
    <row r="43" spans="22:22" ht="36" customHeight="1" x14ac:dyDescent="0.3">
      <c r="V43" s="18"/>
    </row>
    <row r="44" spans="22:22" ht="36" customHeight="1" x14ac:dyDescent="0.3">
      <c r="V44" s="18"/>
    </row>
    <row r="45" spans="22:22" ht="36" customHeight="1" x14ac:dyDescent="0.3">
      <c r="V45" s="18"/>
    </row>
    <row r="46" spans="22:22" ht="36" customHeight="1" x14ac:dyDescent="0.3">
      <c r="V46" s="18"/>
    </row>
    <row r="47" spans="22:22" x14ac:dyDescent="0.3">
      <c r="V47" s="29"/>
    </row>
    <row r="48" spans="22:22" ht="32.25" customHeight="1" x14ac:dyDescent="0.3"/>
  </sheetData>
  <mergeCells count="12">
    <mergeCell ref="A7:L7"/>
    <mergeCell ref="A9:M9"/>
    <mergeCell ref="A1:M1"/>
    <mergeCell ref="A2:M2"/>
    <mergeCell ref="N2:P2"/>
    <mergeCell ref="A3:A4"/>
    <mergeCell ref="B3:B4"/>
    <mergeCell ref="C3:C4"/>
    <mergeCell ref="D3:G3"/>
    <mergeCell ref="H3:H4"/>
    <mergeCell ref="I3:I4"/>
    <mergeCell ref="J3:L3"/>
  </mergeCells>
  <pageMargins left="0.7" right="0.7" top="0.75" bottom="0.75" header="0.3" footer="0.3"/>
  <pageSetup paperSize="9" scale="5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Разбивка по позициям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Регина</cp:lastModifiedBy>
  <cp:lastPrinted>2026-08-26T13:43:27Z</cp:lastPrinted>
  <dcterms:created xsi:type="dcterms:W3CDTF">2026-01-26T06:45:56Z</dcterms:created>
  <dcterms:modified xsi:type="dcterms:W3CDTF">2026-08-27T06:23:04Z</dcterms:modified>
</cp:coreProperties>
</file>