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Контрактная служба\2026\ЭМ в работу\044 Обследование несущих и ограждающ констр 600 000\"/>
    </mc:Choice>
  </mc:AlternateContent>
  <bookViews>
    <workbookView xWindow="0" yWindow="0" windowWidth="28800" windowHeight="11430" activeTab="1"/>
  </bookViews>
  <sheets>
    <sheet name="рд" sheetId="16" r:id="rId1"/>
    <sheet name="обмер+обслед." sheetId="1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\AUTOEXEC">#REF!</definedName>
    <definedName name="\k">#REF!</definedName>
    <definedName name="\L">#REF!</definedName>
    <definedName name="\m">#REF!</definedName>
    <definedName name="\m1">#REF!</definedName>
    <definedName name="\n">#REF!</definedName>
    <definedName name="\s">#REF!</definedName>
    <definedName name="\T">#REF!</definedName>
    <definedName name="\z">#REF!</definedName>
    <definedName name="___________A65560">[1]График!#REF!</definedName>
    <definedName name="___________E65560">[1]График!#REF!</definedName>
    <definedName name="__________a2">#REF!</definedName>
    <definedName name="_________A65560">[1]График!#REF!</definedName>
    <definedName name="_________E65560">[1]График!#REF!</definedName>
    <definedName name="________a2">#REF!</definedName>
    <definedName name="________A65560">[2]График!#REF!</definedName>
    <definedName name="________E65560">[2]График!#REF!</definedName>
    <definedName name="_______a2">#REF!</definedName>
    <definedName name="_______A65560">[2]График!#REF!</definedName>
    <definedName name="_______E65560">[2]График!#REF!</definedName>
    <definedName name="______a2">#REF!</definedName>
    <definedName name="_____A65560">[2]График!#REF!</definedName>
    <definedName name="_____E65560">[2]График!#REF!</definedName>
    <definedName name="____a2">#REF!</definedName>
    <definedName name="____A65560">[1]График!#REF!</definedName>
    <definedName name="____E65560">[1]График!#REF!</definedName>
    <definedName name="___a2">#REF!</definedName>
    <definedName name="___A65560">[2]График!#REF!</definedName>
    <definedName name="___E65560">[2]График!#REF!</definedName>
    <definedName name="__a2">#REF!</definedName>
    <definedName name="__A65560">[2]График!#REF!</definedName>
    <definedName name="__E65560">[2]График!#REF!</definedName>
    <definedName name="__xlfn.BAHTTEXT" hidden="1">#NAME?</definedName>
    <definedName name="_107СтОф_6_1">OFFSET([3]шаблон!$E$3,0,0,COUNTA([3]шаблон!$E$1:$E$65536)-2)</definedName>
    <definedName name="_108СтПр_6_1">OFFSET([3]шаблон!$G$3,0,0,COUNTA([3]шаблон!$G$1:$G$65536)-2)</definedName>
    <definedName name="_111ТекДата_6_1">[4]информация!$B$8</definedName>
    <definedName name="_114цена_4_1">NA()</definedName>
    <definedName name="_81митюгов_6_1">'[5]Данные для расчёта сметы'!$J$33</definedName>
    <definedName name="_86объем_4_1">NA()</definedName>
    <definedName name="_94Поправочные_коэффициенты_по_письму_Госстроя_от_25.12.90_4_1">NA()</definedName>
    <definedName name="_a2">#REF!</definedName>
    <definedName name="_A65560">[2]График!#REF!</definedName>
    <definedName name="_AUTOEXEC">#REF!</definedName>
    <definedName name="_E65560">[2]График!#REF!</definedName>
    <definedName name="_k">#REF!</definedName>
    <definedName name="_Key1" hidden="1">#N/A</definedName>
    <definedName name="_m">#REF!</definedName>
    <definedName name="_Order1" hidden="1">255</definedName>
    <definedName name="_s">#REF!</definedName>
    <definedName name="_Sort" hidden="1">#N/A</definedName>
    <definedName name="_z">#REF!</definedName>
    <definedName name="_а2">#REF!</definedName>
    <definedName name="_xlnm._FilterDatabase" hidden="1">#REF!</definedName>
    <definedName name="a">#REF!</definedName>
    <definedName name="a36_">#REF!</definedName>
    <definedName name="aaa">#REF!</definedName>
    <definedName name="ab">#REF!</definedName>
    <definedName name="AccessDatabase" hidden="1">"C:\Мои документы\Базовая сводная обязательств1.mdb"</definedName>
    <definedName name="adadsasd">[6]топография!#REF!</definedName>
    <definedName name="asd">#REF!</definedName>
    <definedName name="b">#REF!</definedName>
    <definedName name="bhk">[7]топография!#REF!</definedName>
    <definedName name="bjbkl">[8]топография!#REF!</definedName>
    <definedName name="CC_fSF">#REF!</definedName>
    <definedName name="cmndBase">#REF!</definedName>
    <definedName name="cmndDayMonthTo">#REF!</definedName>
    <definedName name="cmndDays">#REF!</definedName>
    <definedName name="cmndDocNum">#REF!</definedName>
    <definedName name="cmndDocSer">#REF!</definedName>
    <definedName name="cmndFIO">#REF!</definedName>
    <definedName name="cmndOrdDay">#REF!</definedName>
    <definedName name="cmndOrdMonth">#REF!</definedName>
    <definedName name="cmndOrdNum">#REF!</definedName>
    <definedName name="cmndOrdYear">#REF!</definedName>
    <definedName name="cmndPoint">#REF!</definedName>
    <definedName name="cmndPoint1">#REF!</definedName>
    <definedName name="cmndPos">#REF!</definedName>
    <definedName name="cmndYearTo">#REF!</definedName>
    <definedName name="CnfName">[9]Лист1!#REF!</definedName>
    <definedName name="CnfName_1">[9]Обновление!#REF!</definedName>
    <definedName name="cntAddition">#REF!</definedName>
    <definedName name="cntDay">#REF!</definedName>
    <definedName name="cntMonth">#REF!</definedName>
    <definedName name="cntName">#REF!</definedName>
    <definedName name="cntNumber">#REF!</definedName>
    <definedName name="cntPayer">#REF!</definedName>
    <definedName name="cntPayer1">#REF!</definedName>
    <definedName name="cntPayerAddr1">#REF!</definedName>
    <definedName name="cntPayerAddr2">#REF!</definedName>
    <definedName name="cntPayerBank1">#REF!</definedName>
    <definedName name="cntPayerBank2">#REF!</definedName>
    <definedName name="cntPayerBank3">#REF!</definedName>
    <definedName name="cntPayerCount">#REF!</definedName>
    <definedName name="cntPayerCountCor">#REF!</definedName>
    <definedName name="cntPriceC">#REF!</definedName>
    <definedName name="cntPriceR">#REF!</definedName>
    <definedName name="cntQnt">#REF!</definedName>
    <definedName name="cntSumC">#REF!</definedName>
    <definedName name="cntSumR">#REF!</definedName>
    <definedName name="cntSuppAddr1">#REF!</definedName>
    <definedName name="cntSuppAddr2">#REF!</definedName>
    <definedName name="cntSuppBank">#REF!</definedName>
    <definedName name="cntSuppCount">#REF!</definedName>
    <definedName name="cntSuppCountCor">#REF!</definedName>
    <definedName name="cntSupplier">#REF!</definedName>
    <definedName name="cntSuppMFO1">#REF!</definedName>
    <definedName name="cntSuppMFO2">#REF!</definedName>
    <definedName name="cntSuppTlf">#REF!</definedName>
    <definedName name="cntUnit">#REF!</definedName>
    <definedName name="cntYear">#REF!</definedName>
    <definedName name="ConfName">[9]Лист1!#REF!</definedName>
    <definedName name="ConfName_1">[9]Обновление!#REF!</definedName>
    <definedName name="DateColJournal">#REF!</definedName>
    <definedName name="dck">[10]топография!#REF!</definedName>
    <definedName name="ddduy">#REF!</definedName>
    <definedName name="deviation1">#REF!</definedName>
    <definedName name="dfff">[11]топография!#REF!</definedName>
    <definedName name="DiscontRate">#REF!</definedName>
    <definedName name="dkjherlfh" hidden="1">"46I7A3D53VXM3CDC61DMMCSER"</definedName>
    <definedName name="DM">#REF!</definedName>
    <definedName name="dvrCustomer">#REF!</definedName>
    <definedName name="dvrDay">#REF!</definedName>
    <definedName name="dvrDocDay">#REF!</definedName>
    <definedName name="dvrDocIss">#REF!</definedName>
    <definedName name="dvrDocMonth">#REF!</definedName>
    <definedName name="dvrDocNum">#REF!</definedName>
    <definedName name="dvrDocSer">#REF!</definedName>
    <definedName name="dvrDocYear">#REF!</definedName>
    <definedName name="dvrMonth">#REF!</definedName>
    <definedName name="dvrName">#REF!</definedName>
    <definedName name="dvrNo">#REF!</definedName>
    <definedName name="dvrNumber">#REF!</definedName>
    <definedName name="dvrOrder">#REF!</definedName>
    <definedName name="dvrPayer">#REF!</definedName>
    <definedName name="dvrPayerBank1">#REF!</definedName>
    <definedName name="dvrPayerBank2">#REF!</definedName>
    <definedName name="dvrPayerCount">#REF!</definedName>
    <definedName name="dvrQnt">#REF!</definedName>
    <definedName name="dvrReceiver">#REF!</definedName>
    <definedName name="dvrSupplier">#REF!</definedName>
    <definedName name="dvrUnit">#REF!</definedName>
    <definedName name="dvrValidDay">#REF!</definedName>
    <definedName name="dvrValidMonth">#REF!</definedName>
    <definedName name="dvrValidYear">#REF!</definedName>
    <definedName name="dvrYear">#REF!</definedName>
    <definedName name="EILName">[9]Лист1!#REF!</definedName>
    <definedName name="EILName_1">[9]Обновление!#REF!</definedName>
    <definedName name="elkAddr1">#REF!</definedName>
    <definedName name="elkAddr2">#REF!</definedName>
    <definedName name="elkCount">#REF!</definedName>
    <definedName name="elkCountFrom">#REF!</definedName>
    <definedName name="elkCountTo">#REF!</definedName>
    <definedName name="elkDateFrom">#REF!</definedName>
    <definedName name="elkDateTo">#REF!</definedName>
    <definedName name="elkDiscount">#REF!</definedName>
    <definedName name="elkKAddr1">#REF!</definedName>
    <definedName name="elkKAddr2">#REF!</definedName>
    <definedName name="elkKCount">#REF!</definedName>
    <definedName name="elkKCountFrom">#REF!</definedName>
    <definedName name="elkKCountTo">#REF!</definedName>
    <definedName name="elkKDateFrom">#REF!</definedName>
    <definedName name="elkKDateTo">#REF!</definedName>
    <definedName name="elkKDiscount">#REF!</definedName>
    <definedName name="elkKNumber">#REF!</definedName>
    <definedName name="elkKSumC">#REF!</definedName>
    <definedName name="elkKSumR">#REF!</definedName>
    <definedName name="elkKTarif">#REF!</definedName>
    <definedName name="elkNumber">#REF!</definedName>
    <definedName name="elkSumC">#REF!</definedName>
    <definedName name="elkSumR">#REF!</definedName>
    <definedName name="elkTarif">#REF!</definedName>
    <definedName name="ertert">#REF!</definedName>
    <definedName name="Excel_BuiltIn_Database">#REF!</definedName>
    <definedName name="Excel_BuiltIn_Print_Area_1">#REF!</definedName>
    <definedName name="Excel_BuiltIn_Print_Area_1_1">#REF!</definedName>
    <definedName name="Excel_BuiltIn_Print_Area_10">#REF!</definedName>
    <definedName name="Excel_BuiltIn_Print_Area_12">#REF!</definedName>
    <definedName name="Excel_BuiltIn_Print_Area_13">"$#ССЫЛ!.$A$2:$E$8"</definedName>
    <definedName name="Excel_BuiltIn_Print_Area_14">#REF!</definedName>
    <definedName name="Excel_BuiltIn_Print_Area_14_1">"$#ССЫЛ!.$#ССЫЛ!$#ССЫЛ!:$#ССЫЛ!$#ССЫЛ!"</definedName>
    <definedName name="Excel_BuiltIn_Print_Area_16">#REF!</definedName>
    <definedName name="Excel_BuiltIn_Print_Area_17">#REF!</definedName>
    <definedName name="Excel_BuiltIn_Print_Area_18">#REF!</definedName>
    <definedName name="Excel_BuiltIn_Print_Area_19">#REF!</definedName>
    <definedName name="Excel_BuiltIn_Print_Area_2">"$#ССЫЛ!.$A$2:$D$4"</definedName>
    <definedName name="Excel_BuiltIn_Print_Area_2_1">#REF!</definedName>
    <definedName name="Excel_BuiltIn_Print_Area_20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25_1">"$#ССЫЛ!.$#ССЫЛ!$#ССЫЛ!:$#ССЫЛ!$#ССЫЛ!"</definedName>
    <definedName name="Excel_BuiltIn_Print_Area_28_1">"$#ССЫЛ!.$#ССЫЛ!$#ССЫЛ!:$#ССЫЛ!$#ССЫЛ!"</definedName>
    <definedName name="Excel_BuiltIn_Print_Area_3">#REF!</definedName>
    <definedName name="Excel_BuiltIn_Print_Area_3_1">"$#ССЫЛ!.$A$2:$E$4"</definedName>
    <definedName name="Excel_BuiltIn_Print_Area_32">"$#ССЫЛ!.$#ССЫЛ!$#ССЫЛ!:$#ССЫЛ!$#ССЫЛ!"</definedName>
    <definedName name="Excel_BuiltIn_Print_Area_4_1">#REF!</definedName>
    <definedName name="Excel_BuiltIn_Print_Area_43">"$#ССЫЛ!.$#ССЫЛ!$#ССЫЛ!:$#ССЫЛ!$#ССЫЛ!"</definedName>
    <definedName name="Excel_BuiltIn_Print_Area_5">#REF!</definedName>
    <definedName name="Excel_BuiltIn_Print_Area_5_1">#REF!</definedName>
    <definedName name="Excel_BuiltIn_Print_Area_6">#REF!</definedName>
    <definedName name="Excel_BuiltIn_Print_Area_6_1">#REF!</definedName>
    <definedName name="Excel_BuiltIn_Print_Area_7">"$#ССЫЛ!.$A$2:$E$5"</definedName>
    <definedName name="Excel_BuiltIn_Print_Area_7_1">#REF!</definedName>
    <definedName name="Excel_BuiltIn_Print_Area_8_1">#REF!</definedName>
    <definedName name="Excel_BuiltIn_Print_Titles_1">#REF!</definedName>
    <definedName name="Excel_BuiltIn_Print_Titles_10">#REF!</definedName>
    <definedName name="Excel_BuiltIn_Print_Titles_12">#REF!</definedName>
    <definedName name="Excel_BuiltIn_Print_Titles_14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2">#REF!</definedName>
    <definedName name="Excel_BuiltIn_Print_Titles_23">#REF!</definedName>
    <definedName name="Excel_BuiltIn_Print_Titles_24">#REF!</definedName>
    <definedName name="Excel_BuiltIn_Print_Titles_25">#REF!</definedName>
    <definedName name="Excel_BuiltIn_Print_Titles_3">#REF!</definedName>
    <definedName name="Excel_BuiltIn_Print_Titles_4">#REF!</definedName>
    <definedName name="Excel_BuiltIn_Print_Titles_5">#REF!</definedName>
    <definedName name="h">#REF!</definedName>
    <definedName name="hPriceRange">[9]Лист1!#REF!</definedName>
    <definedName name="hPriceRange_1">[9]Цена!#REF!</definedName>
    <definedName name="idPriceColumn">[9]Лист1!#REF!</definedName>
    <definedName name="idPriceColumn_1">[9]Цена!#REF!</definedName>
    <definedName name="infl">[12]ПДР!#REF!</definedName>
    <definedName name="Itog">#REF!</definedName>
    <definedName name="kp">[12]ПДР!#REF!</definedName>
    <definedName name="kph">[12]ПДР!#REF!</definedName>
    <definedName name="l">#REF!</definedName>
    <definedName name="m">#REF!</definedName>
    <definedName name="n">#REF!</definedName>
    <definedName name="n_1">{"","одинz","дваz","триz","четыреz","пятьz","шестьz","семьz","восемьz","девятьz"}</definedName>
    <definedName name="n_2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3">{"";1;"двадцатьz";"тридцатьz";"сорокz";"пятьдесятz";"шестьдесятz";"семьдесятz";"восемьдесятz";"девяностоz"}</definedName>
    <definedName name="n_4">{"","стоz","двестиz","тристаz","четырестаz","пятьсотz","шестьсотz","семьсотz","восемьсотz","девятьсотz"}</definedName>
    <definedName name="n_5">{"","однаz","двеz","триz","четыреz","пятьz","шестьz","семьz","восемьz","девятьz"}</definedName>
    <definedName name="n0">"000000000000,00"</definedName>
    <definedName name="n0x">IF(n_3=1,n_2,n_3&amp;n_1)</definedName>
    <definedName name="n1x">IF(n_3=1,n_2,n_3&amp;n_5)</definedName>
    <definedName name="nakDay">#REF!</definedName>
    <definedName name="nakFrom">#REF!</definedName>
    <definedName name="nakMonth">#REF!</definedName>
    <definedName name="nakName">#REF!</definedName>
    <definedName name="nakNo">#REF!</definedName>
    <definedName name="nakNumber">#REF!</definedName>
    <definedName name="nakPriceC">#REF!</definedName>
    <definedName name="nakPriceR">#REF!</definedName>
    <definedName name="nakQnt">#REF!</definedName>
    <definedName name="nakSumC">#REF!</definedName>
    <definedName name="nakSumR">#REF!</definedName>
    <definedName name="nakTo">#REF!</definedName>
    <definedName name="nakYear">#REF!</definedName>
    <definedName name="ngh">[6]топография!#REF!</definedName>
    <definedName name="NumColJournal">#REF!</definedName>
    <definedName name="o">#REF!</definedName>
    <definedName name="OELName">[9]Лист1!#REF!</definedName>
    <definedName name="OELName_1">[9]Обновление!#REF!</definedName>
    <definedName name="OPLName">[9]Лист1!#REF!</definedName>
    <definedName name="OPLName_1">[9]Обновление!#REF!</definedName>
    <definedName name="p">#REF!</definedName>
    <definedName name="p_1">[9]Product!#REF!</definedName>
    <definedName name="pmnCCode1">#REF!</definedName>
    <definedName name="pmnCCode2">#REF!</definedName>
    <definedName name="pmnDay">#REF!</definedName>
    <definedName name="pmnDCode1">#REF!</definedName>
    <definedName name="pmnDCode2">#REF!</definedName>
    <definedName name="pmnDirection">#REF!</definedName>
    <definedName name="pmnMonth">#REF!</definedName>
    <definedName name="pmnNumber">#REF!</definedName>
    <definedName name="pmnOper">#REF!</definedName>
    <definedName name="pmnPayer">#REF!</definedName>
    <definedName name="pmnPayer1">#REF!</definedName>
    <definedName name="pmnPayerBank1">#REF!</definedName>
    <definedName name="pmnPayerBank2">#REF!</definedName>
    <definedName name="pmnPayerBank3">#REF!</definedName>
    <definedName name="pmnPayerCode">#REF!</definedName>
    <definedName name="pmnPayerCount1">#REF!</definedName>
    <definedName name="pmnPayerCount2">#REF!</definedName>
    <definedName name="pmnPayerCount3">#REF!</definedName>
    <definedName name="pmnRecBank1">#REF!</definedName>
    <definedName name="pmnRecBank2">#REF!</definedName>
    <definedName name="pmnRecBank3">#REF!</definedName>
    <definedName name="pmnRecCode">#REF!</definedName>
    <definedName name="pmnRecCount1">#REF!</definedName>
    <definedName name="pmnRecCount2">#REF!</definedName>
    <definedName name="pmnRecCount3">#REF!</definedName>
    <definedName name="pmnReceiver">#REF!</definedName>
    <definedName name="pmnReceiver1">#REF!</definedName>
    <definedName name="pmnSum1">#REF!</definedName>
    <definedName name="pmnSum2">#REF!</definedName>
    <definedName name="pmnWNalog">#REF!</definedName>
    <definedName name="pmnWSum1">#REF!</definedName>
    <definedName name="pmnWSum2">#REF!</definedName>
    <definedName name="pmnWSum3">#REF!</definedName>
    <definedName name="pmnYear">#REF!</definedName>
    <definedName name="priApplication1">#REF!</definedName>
    <definedName name="priApplication2">#REF!</definedName>
    <definedName name="PriceRange">[9]Лист1!#REF!</definedName>
    <definedName name="PriceRange_1">[9]Цена!#REF!</definedName>
    <definedName name="priDate1">#REF!</definedName>
    <definedName name="priDate2">#REF!</definedName>
    <definedName name="priKDay">#REF!</definedName>
    <definedName name="priKMonth">#REF!</definedName>
    <definedName name="priKNumber">#REF!</definedName>
    <definedName name="priKOrgn">#REF!</definedName>
    <definedName name="priKPayer1">#REF!</definedName>
    <definedName name="priKPayer2">#REF!</definedName>
    <definedName name="priKPayer3">#REF!</definedName>
    <definedName name="priKSubject1">#REF!</definedName>
    <definedName name="priKSubject2">#REF!</definedName>
    <definedName name="priKSubject3">#REF!</definedName>
    <definedName name="priKWSum1">#REF!</definedName>
    <definedName name="priKWSum2">#REF!</definedName>
    <definedName name="priKWSum3">#REF!</definedName>
    <definedName name="priKWSum4">#REF!</definedName>
    <definedName name="priKWSum5">#REF!</definedName>
    <definedName name="priKWSumC">#REF!</definedName>
    <definedName name="priKYear">#REF!</definedName>
    <definedName name="priNumber">#REF!</definedName>
    <definedName name="priOrgn">#REF!</definedName>
    <definedName name="priPayer">#REF!</definedName>
    <definedName name="priSubject1">#REF!</definedName>
    <definedName name="priSubject2">#REF!</definedName>
    <definedName name="priSum">#REF!</definedName>
    <definedName name="priWSum1">#REF!</definedName>
    <definedName name="priWSum2">#REF!</definedName>
    <definedName name="priWSumC">#REF!</definedName>
    <definedName name="propis">#REF!</definedName>
    <definedName name="ras">[13]топография!#REF!</definedName>
    <definedName name="rasApplication1">#REF!</definedName>
    <definedName name="rasApplication2">#REF!</definedName>
    <definedName name="rasDate1">#REF!</definedName>
    <definedName name="rasDate2">#REF!</definedName>
    <definedName name="rasDoc1">#REF!</definedName>
    <definedName name="rasDoc2">#REF!</definedName>
    <definedName name="rasNumber">#REF!</definedName>
    <definedName name="rasOrgn">#REF!</definedName>
    <definedName name="rasRecDay">#REF!</definedName>
    <definedName name="rasReceiver">#REF!</definedName>
    <definedName name="rasRecMonth">#REF!</definedName>
    <definedName name="rasRecYear">#REF!</definedName>
    <definedName name="rasSubject1">#REF!</definedName>
    <definedName name="rasSubject2">#REF!</definedName>
    <definedName name="rasSum">#REF!</definedName>
    <definedName name="rasWRecSum1">#REF!</definedName>
    <definedName name="rasWRecSum2">#REF!</definedName>
    <definedName name="rasWRecSumC">#REF!</definedName>
    <definedName name="rasWSum1">#REF!</definedName>
    <definedName name="rasWSum2">#REF!</definedName>
    <definedName name="rasWSumC">#REF!</definedName>
    <definedName name="rf">#REF!</definedName>
    <definedName name="rr">'[14]Пример расчета'!#REF!</definedName>
    <definedName name="rty">#REF!</definedName>
    <definedName name="SAPBEXrevision" hidden="1">1</definedName>
    <definedName name="SAPBEXsysID" hidden="1">"BW4"</definedName>
    <definedName name="SAPBEXwbID" hidden="1">"46IA0JGOS6QF34JNMFA0G9CR7"</definedName>
    <definedName name="SD_DC">#REF!</definedName>
    <definedName name="sdd">[6]топография!#REF!</definedName>
    <definedName name="sddsdaD">[11]топография!#REF!</definedName>
    <definedName name="SDDsfd">#REF!</definedName>
    <definedName name="SDSA">#REF!</definedName>
    <definedName name="SF_SFs">#REF!</definedName>
    <definedName name="SM">#REF!</definedName>
    <definedName name="SM_SM">#REF!</definedName>
    <definedName name="SM_STO">#REF!</definedName>
    <definedName name="SM_STO_1">'[15]СМЕТА проект'!#REF!</definedName>
    <definedName name="SM_STO1">#REF!</definedName>
    <definedName name="SM_STO2">#REF!</definedName>
    <definedName name="SM_STO3">#REF!</definedName>
    <definedName name="Smmmmmmmmmmmmmmm">#REF!</definedName>
    <definedName name="spis1">[16]БД!#REF!</definedName>
    <definedName name="SUM_">#REF!</definedName>
    <definedName name="SUM_1">#REF!</definedName>
    <definedName name="sum_2">#REF!</definedName>
    <definedName name="SUM_3">#REF!</definedName>
    <definedName name="SUM_31">#REF!</definedName>
    <definedName name="sum_4">#REF!</definedName>
    <definedName name="SV">#REF!</definedName>
    <definedName name="SV_STO">#REF!</definedName>
    <definedName name="t2_9_">NA()</definedName>
    <definedName name="t2_9_2">NA()</definedName>
    <definedName name="t2_9_2_">NA()</definedName>
    <definedName name="Times">#REF!</definedName>
    <definedName name="tlfAprt">#REF!</definedName>
    <definedName name="tlfBank">#REF!</definedName>
    <definedName name="tlfCorp">#REF!</definedName>
    <definedName name="tlfCount">#REF!</definedName>
    <definedName name="tlfFIO">#REF!</definedName>
    <definedName name="tlfHouse">#REF!</definedName>
    <definedName name="tlfKAprt">#REF!</definedName>
    <definedName name="tlfKBank">#REF!</definedName>
    <definedName name="tlfKCorp">#REF!</definedName>
    <definedName name="tlfKCount">#REF!</definedName>
    <definedName name="tlfKFio">#REF!</definedName>
    <definedName name="tlfKHouse">#REF!</definedName>
    <definedName name="tlfKMonth">#REF!</definedName>
    <definedName name="tlfKStreet">#REF!</definedName>
    <definedName name="tlfKSum">#REF!</definedName>
    <definedName name="tlfKTarif">#REF!</definedName>
    <definedName name="tlfKTlfNum">#REF!</definedName>
    <definedName name="tlfKTotal">#REF!</definedName>
    <definedName name="tlfKYear">#REF!</definedName>
    <definedName name="tlfMonth">#REF!</definedName>
    <definedName name="tlfStreet">#REF!</definedName>
    <definedName name="tlfSum">#REF!</definedName>
    <definedName name="tlfTarif">#REF!</definedName>
    <definedName name="tlfTlfNum">#REF!</definedName>
    <definedName name="tlfTotal">#REF!</definedName>
    <definedName name="tlfYear">#REF!</definedName>
    <definedName name="USA">[17]Шкаф!#REF!</definedName>
    <definedName name="USA_1">#REF!</definedName>
    <definedName name="v">#REF!</definedName>
    <definedName name="vhjk">[7]топография!#REF!</definedName>
    <definedName name="y">#REF!</definedName>
    <definedName name="yyy">#REF!</definedName>
    <definedName name="ZAK1">#REF!</definedName>
    <definedName name="ZAK2">#REF!</definedName>
    <definedName name="ZAK22\">#REF!</definedName>
    <definedName name="zak3">#REF!</definedName>
    <definedName name="zxdc">#REF!</definedName>
    <definedName name="zzzz">#REF!</definedName>
    <definedName name="а">#REF!</definedName>
    <definedName name="а1">#REF!</definedName>
    <definedName name="А15">#REF!</definedName>
    <definedName name="А2">#REF!</definedName>
    <definedName name="А34">#REF!</definedName>
    <definedName name="а36">#REF!</definedName>
    <definedName name="аа">#REF!</definedName>
    <definedName name="ааааа">#REF!</definedName>
    <definedName name="ааыв">[16]БД!#REF!</definedName>
    <definedName name="аб">#REF!</definedName>
    <definedName name="абон_пл">NA()</definedName>
    <definedName name="ав">#REF!</definedName>
    <definedName name="авввввввввввввввввввв">#REF!</definedName>
    <definedName name="авмиви">#REF!</definedName>
    <definedName name="авпявап">#REF!</definedName>
    <definedName name="авпяпав">#REF!</definedName>
    <definedName name="авРВп">#REF!</definedName>
    <definedName name="авс">#REF!</definedName>
    <definedName name="аглвг">#REF!</definedName>
    <definedName name="аднг">#REF!</definedName>
    <definedName name="адоад">#REF!</definedName>
    <definedName name="адожд">#REF!</definedName>
    <definedName name="ало">#REF!</definedName>
    <definedName name="ангданга">#REF!</definedName>
    <definedName name="ангщ">#REF!</definedName>
    <definedName name="анд">#REF!</definedName>
    <definedName name="анол">#REF!</definedName>
    <definedName name="анрл">[6]топография!#REF!</definedName>
    <definedName name="аода">#REF!</definedName>
    <definedName name="аодадо">#REF!</definedName>
    <definedName name="аодра">#REF!</definedName>
    <definedName name="аол">[6]топография!#REF!</definedName>
    <definedName name="аопы">#REF!</definedName>
    <definedName name="аопыао">#REF!</definedName>
    <definedName name="аоыао">#REF!</definedName>
    <definedName name="ап">#REF!</definedName>
    <definedName name="апапапап">#REF!</definedName>
    <definedName name="апиаоп">[18]Смета!#REF!</definedName>
    <definedName name="апоап">#REF!</definedName>
    <definedName name="аповоп">#REF!</definedName>
    <definedName name="аполпнщ">#REF!</definedName>
    <definedName name="апопр">#REF!</definedName>
    <definedName name="апорапо">#REF!</definedName>
    <definedName name="апотиа">#REF!</definedName>
    <definedName name="апоыа">#REF!</definedName>
    <definedName name="апоыаоп">#REF!</definedName>
    <definedName name="апоыапо">#REF!</definedName>
    <definedName name="апоыоо">#REF!</definedName>
    <definedName name="апр">[19]топография!#REF!</definedName>
    <definedName name="аправи">#REF!</definedName>
    <definedName name="апрво">#REF!</definedName>
    <definedName name="апрыа">#REF!</definedName>
    <definedName name="апрыапр">[6]топография!#REF!</definedName>
    <definedName name="апыо">#REF!</definedName>
    <definedName name="апырр">#REF!</definedName>
    <definedName name="арбь">#REF!</definedName>
    <definedName name="арл">#REF!</definedName>
    <definedName name="арла">[6]топография!#REF!</definedName>
    <definedName name="аро">#REF!</definedName>
    <definedName name="ародар">#REF!</definedName>
    <definedName name="ародард">[6]топография!#REF!</definedName>
    <definedName name="ародарод">#REF!</definedName>
    <definedName name="ародра">#REF!</definedName>
    <definedName name="арол">#REF!</definedName>
    <definedName name="аролаол">#REF!</definedName>
    <definedName name="арпа">#REF!</definedName>
    <definedName name="аршщ">#REF!</definedName>
    <definedName name="арьдбра">[6]топография!#REF!</definedName>
    <definedName name="АСУТП">#REF!</definedName>
    <definedName name="АФС">[8]топография!#REF!</definedName>
    <definedName name="ачпо">[11]топография!#REF!</definedName>
    <definedName name="аыв">#REF!</definedName>
    <definedName name="аыоап">#REF!</definedName>
    <definedName name="аыоапо">#REF!</definedName>
    <definedName name="аыопыао">#REF!</definedName>
    <definedName name="аыпр">[7]топография!#REF!</definedName>
    <definedName name="аыпрыпр">#REF!</definedName>
    <definedName name="аыыпо">[6]топография!#REF!</definedName>
    <definedName name="_xlnm.Database">#REF!</definedName>
    <definedName name="Бланк_сметы">#REF!</definedName>
    <definedName name="Богд">'[20]Данные для расчёта сметы'!#REF!</definedName>
    <definedName name="бпрбь">#REF!</definedName>
    <definedName name="БСИР">#REF!</definedName>
    <definedName name="быч">'[21]свод 2'!$A$7</definedName>
    <definedName name="в">#REF!</definedName>
    <definedName name="Ва">#REF!</definedName>
    <definedName name="вава">[6]топография!#REF!</definedName>
    <definedName name="вавввввввввввввв">#REF!</definedName>
    <definedName name="вангл">#REF!</definedName>
    <definedName name="ванлр">#REF!</definedName>
    <definedName name="ванол">[7]топография!#REF!</definedName>
    <definedName name="вао">#REF!</definedName>
    <definedName name="вап">#REF!</definedName>
    <definedName name="вапвя">#REF!</definedName>
    <definedName name="вапрм">#REF!</definedName>
    <definedName name="вапяп">#REF!</definedName>
    <definedName name="вар">[6]топография!#REF!</definedName>
    <definedName name="варо">#REF!</definedName>
    <definedName name="ввв">#REF!</definedName>
    <definedName name="вген">#REF!</definedName>
    <definedName name="вглльа">#REF!</definedName>
    <definedName name="ве">#REF!</definedName>
    <definedName name="венл">#REF!</definedName>
    <definedName name="вено">#REF!</definedName>
    <definedName name="веноевн">#REF!</definedName>
    <definedName name="венолвенп">#REF!</definedName>
    <definedName name="веноь">#REF!</definedName>
    <definedName name="венрол">#REF!</definedName>
    <definedName name="венш">#REF!</definedName>
    <definedName name="вео">#REF!</definedName>
    <definedName name="веше">#REF!</definedName>
    <definedName name="вика">#REF!</definedName>
    <definedName name="вирваы">#REF!</definedName>
    <definedName name="вкпвп">#REF!</definedName>
    <definedName name="влнг">[6]топография!#REF!</definedName>
    <definedName name="внеове">#REF!</definedName>
    <definedName name="внеое">#REF!</definedName>
    <definedName name="внлг">#REF!</definedName>
    <definedName name="внорьп">#REF!</definedName>
    <definedName name="внр">#REF!</definedName>
    <definedName name="Внут_Т">#REF!</definedName>
    <definedName name="вов">#REF!</definedName>
    <definedName name="вое">#REF!</definedName>
    <definedName name="вопрв">#REF!</definedName>
    <definedName name="вопров">#REF!</definedName>
    <definedName name="Вп">#REF!</definedName>
    <definedName name="впа">#REF!</definedName>
    <definedName name="впо">#REF!</definedName>
    <definedName name="впоп">[11]топография!#REF!</definedName>
    <definedName name="впор">#REF!</definedName>
    <definedName name="впр">#REF!</definedName>
    <definedName name="впрвпр">#REF!</definedName>
    <definedName name="впрл">#REF!</definedName>
    <definedName name="впрлвпр">#REF!</definedName>
    <definedName name="впрлпр">#REF!</definedName>
    <definedName name="впрлрпл">#REF!</definedName>
    <definedName name="впро">#REF!</definedName>
    <definedName name="впров">#REF!</definedName>
    <definedName name="впрь">#REF!</definedName>
    <definedName name="впрьвп">#REF!</definedName>
    <definedName name="впрьрь">#REF!</definedName>
    <definedName name="вр">#REF!</definedName>
    <definedName name="вравар">#REF!</definedName>
    <definedName name="вро">#REF!</definedName>
    <definedName name="вров">#REF!</definedName>
    <definedName name="вровап">#REF!</definedName>
    <definedName name="врп">#REF!</definedName>
    <definedName name="врплнл">#REF!</definedName>
    <definedName name="врпов">#REF!</definedName>
    <definedName name="врповор">#REF!</definedName>
    <definedName name="врпьт">[6]топография!#REF!</definedName>
    <definedName name="врь">[11]топография!#REF!</definedName>
    <definedName name="врьпврь">#REF!</definedName>
    <definedName name="ВСЕГО">#REF!</definedName>
    <definedName name="Всего_по_смете">#REF!</definedName>
    <definedName name="Вспом">#REF!</definedName>
    <definedName name="Вспомогательные_работы">#REF!</definedName>
    <definedName name="ВТ">#REF!</definedName>
    <definedName name="втратар">#REF!</definedName>
    <definedName name="ВУКЕП">#REF!</definedName>
    <definedName name="Вычислительная_техника">[17]Коэфф1.!#REF!</definedName>
    <definedName name="Вычислительная_техника_1">#REF!</definedName>
    <definedName name="выы">#REF!</definedName>
    <definedName name="г">#REF!</definedName>
    <definedName name="газ">'[22]свод 3'!$D$13</definedName>
    <definedName name="ГАП">#REF!</definedName>
    <definedName name="ггггггггггггггггггггггггггггггггггггггггггггггг">[10]топография!#REF!</definedName>
    <definedName name="гелог">#REF!</definedName>
    <definedName name="гео">#REF!</definedName>
    <definedName name="геодез1">[23]геолог!$L$81</definedName>
    <definedName name="геодезия">#REF!</definedName>
    <definedName name="геол.1">#REF!</definedName>
    <definedName name="Геол_Лазаревск">[24]топография!#REF!</definedName>
    <definedName name="геол1">#REF!</definedName>
    <definedName name="геология">#REF!</definedName>
    <definedName name="геоф">#REF!</definedName>
    <definedName name="Геофиз">#REF!</definedName>
    <definedName name="геофизика">#REF!</definedName>
    <definedName name="гидр">#REF!</definedName>
    <definedName name="Гидро">[25]топография!#REF!</definedName>
    <definedName name="гидро1">#REF!</definedName>
    <definedName name="гидрол">#REF!</definedName>
    <definedName name="Гидролог">#REF!</definedName>
    <definedName name="Гидрология_7.03.08">[26]топография!#REF!</definedName>
    <definedName name="ГИП">#REF!</definedName>
    <definedName name="Главный_инженер">[27]Упр!$R$63:$R$64</definedName>
    <definedName name="глрп">#REF!</definedName>
    <definedName name="гпдш">#REF!</definedName>
    <definedName name="гпшд">#REF!</definedName>
    <definedName name="ГУЭ" hidden="1">"45V8UVMT48F4P0MKF7OSC7J1P"</definedName>
    <definedName name="гш">#REF!</definedName>
    <definedName name="гшд">#REF!</definedName>
    <definedName name="гшшг">NA()</definedName>
    <definedName name="д">#REF!</definedName>
    <definedName name="дан">#REF!</definedName>
    <definedName name="дд">[28]Смета!#REF!</definedName>
    <definedName name="ддд">'[29]СметаСводная Рыб'!$C$13</definedName>
    <definedName name="ддддд">#REF!</definedName>
    <definedName name="Дефлятор">#REF!</definedName>
    <definedName name="джож">'[14]Пример расчета'!#REF!</definedName>
    <definedName name="Диск">#REF!</definedName>
    <definedName name="Длинна_границы">#REF!</definedName>
    <definedName name="Длинна_трассы">#REF!</definedName>
    <definedName name="дна">#REF!</definedName>
    <definedName name="доорп">#REF!</definedName>
    <definedName name="ДОП">[16]БД!#REF!</definedName>
    <definedName name="Доп._оборудование">[17]Коэфф1.!#REF!</definedName>
    <definedName name="Доп._оборудование_1">#REF!</definedName>
    <definedName name="Доп_оборуд">#REF!</definedName>
    <definedName name="Дорога">[17]Шкаф!#REF!</definedName>
    <definedName name="Дорога_1">#REF!</definedName>
    <definedName name="др">#REF!</definedName>
    <definedName name="ДСК">[26]топография!#REF!</definedName>
    <definedName name="ДСК_">[30]топография!#REF!</definedName>
    <definedName name="дск1">[31]топография!#REF!</definedName>
    <definedName name="дтс">'[32]СметаСводная Рыб'!$C$13</definedName>
    <definedName name="дщшю">#REF!</definedName>
    <definedName name="е">#REF!</definedName>
    <definedName name="Е655600">[2]График!#REF!</definedName>
    <definedName name="евнл">#REF!</definedName>
    <definedName name="евнлен">#REF!</definedName>
    <definedName name="еврор">#REF!</definedName>
    <definedName name="еврь">#REF!</definedName>
    <definedName name="ее">'[29]СметаСводная Рыб'!$C$9</definedName>
    <definedName name="ен">#REF!</definedName>
    <definedName name="енвлпр">#REF!</definedName>
    <definedName name="енг">#REF!</definedName>
    <definedName name="енк">#REF!</definedName>
    <definedName name="енлопр">#REF!</definedName>
    <definedName name="ено">#REF!</definedName>
    <definedName name="еное">#REF!</definedName>
    <definedName name="ео">#REF!</definedName>
    <definedName name="еов">#REF!</definedName>
    <definedName name="еуг">#REF!</definedName>
    <definedName name="еыкг">[6]топография!#REF!</definedName>
    <definedName name="жд">#REF!</definedName>
    <definedName name="жжж">#REF!</definedName>
    <definedName name="жпф">#REF!</definedName>
    <definedName name="Зависимые">#REF!</definedName>
    <definedName name="Заказчик">#REF!</definedName>
    <definedName name="ЗИП_Всего">'[17]Прайс лист'!#REF!</definedName>
    <definedName name="ЗИП_Всего_1">#REF!</definedName>
    <definedName name="ЗЮзя">#REF!</definedName>
    <definedName name="и">'[29]СметаСводная Рыб'!$C$9</definedName>
    <definedName name="ивпт">#REF!</definedName>
    <definedName name="ик">#REF!</definedName>
    <definedName name="имми">[6]топография!#REF!</definedName>
    <definedName name="имт">#REF!</definedName>
    <definedName name="ИПДО">[33]Setting!$D$2:$J$287</definedName>
    <definedName name="ИПусто">#REF!</definedName>
    <definedName name="итого">#REF!</definedName>
    <definedName name="Итого_по_разделу_V">#REF!</definedName>
    <definedName name="Итого_по_смете">#REF!</definedName>
    <definedName name="ить">#REF!</definedName>
    <definedName name="й">#REF!</definedName>
    <definedName name="йййй">#REF!</definedName>
    <definedName name="йцйу3йк">#REF!</definedName>
    <definedName name="йцйц">NA()</definedName>
    <definedName name="йцу">#REF!</definedName>
    <definedName name="Кабели">[17]Коэфф1.!#REF!</definedName>
    <definedName name="Кабели_1">#REF!</definedName>
    <definedName name="кака">#REF!</definedName>
    <definedName name="калплан">#REF!</definedName>
    <definedName name="Кам_стац">#REF!</definedName>
    <definedName name="Камер_эксп_усл">#REF!</definedName>
    <definedName name="Камеральных">#REF!</definedName>
    <definedName name="КАТ1">'[34]Смета-Т'!#REF!</definedName>
    <definedName name="Категория_сложности">#REF!</definedName>
    <definedName name="катя">#REF!</definedName>
    <definedName name="кгкг">#REF!</definedName>
    <definedName name="кеке">#REF!</definedName>
    <definedName name="кенрке">#REF!</definedName>
    <definedName name="кенроолтьб">#REF!</definedName>
    <definedName name="КИП">#REF!</definedName>
    <definedName name="КИПиавтом">#REF!</definedName>
    <definedName name="кк">'[35]свод 2'!$A$7</definedName>
    <definedName name="ккк">#REF!</definedName>
    <definedName name="кн">[6]топография!#REF!</definedName>
    <definedName name="книга">#REF!</definedName>
    <definedName name="кол">#REF!</definedName>
    <definedName name="Количество_землепользователей">#REF!</definedName>
    <definedName name="Количество_контуров">#REF!</definedName>
    <definedName name="Количество_культур">#REF!</definedName>
    <definedName name="Количество_планшетов">#REF!</definedName>
    <definedName name="Количество_предприятий">#REF!</definedName>
    <definedName name="Количество_согласований">#REF!</definedName>
    <definedName name="Количество_точек">'[36]Данные для расчёта сметы'!$J$45</definedName>
    <definedName name="Количестов_точек">#REF!</definedName>
    <definedName name="Колп">'[37]СметаСводная Колпино'!$C$5</definedName>
    <definedName name="ком">[38]топография!#REF!</definedName>
    <definedName name="ком.">#REF!</definedName>
    <definedName name="Командировочные_расходы">#REF!</definedName>
    <definedName name="Контроллер">[17]Коэфф1.!#REF!</definedName>
    <definedName name="Контроллер_1">#REF!</definedName>
    <definedName name="кор">#REF!</definedName>
    <definedName name="Корнеева">#REF!</definedName>
    <definedName name="Коэфициент">#REF!</definedName>
    <definedName name="Коэффициент">#REF!</definedName>
    <definedName name="Кра">[39]СметаСводная!$E$6</definedName>
    <definedName name="куку">#REF!</definedName>
    <definedName name="курс">#REF!</definedName>
    <definedName name="Курс_1">#REF!</definedName>
    <definedName name="Курс_4">[40]Коэфф1.!$E$23</definedName>
    <definedName name="Курс_5">[40]Коэфф1.!$E$23</definedName>
    <definedName name="Курс_6">[40]Коэфф1.!$E$23</definedName>
    <definedName name="курс_дол">#REF!</definedName>
    <definedName name="Курс_доллара">'[41]Курс доллара'!$A$2</definedName>
    <definedName name="Курс_доллара_США">#REF!</definedName>
    <definedName name="кшн">#REF!</definedName>
    <definedName name="лаб_иссл">#REF!</definedName>
    <definedName name="Лаб_стац">#REF!</definedName>
    <definedName name="Лаб_эксп_усл">#REF!</definedName>
    <definedName name="лаборатория">#REF!</definedName>
    <definedName name="лв">#REF!</definedName>
    <definedName name="лвнг">#REF!</definedName>
    <definedName name="лкон">#REF!</definedName>
    <definedName name="лл">#REF!</definedName>
    <definedName name="ллдж">#REF!</definedName>
    <definedName name="лн">#REF!</definedName>
    <definedName name="лнвг">#REF!</definedName>
    <definedName name="лнгва">#REF!</definedName>
    <definedName name="ло">#REF!</definedName>
    <definedName name="ловпр">#REF!</definedName>
    <definedName name="лол">#REF!</definedName>
    <definedName name="лпрра">#REF!</definedName>
    <definedName name="лрал">#REF!</definedName>
    <definedName name="лрлд">#REF!</definedName>
    <definedName name="Мак">[42]сводная!$D$7</definedName>
    <definedName name="мама">NA()</definedName>
    <definedName name="мж1">'[43]СметаСводная 1 оч'!$D$6</definedName>
    <definedName name="мил">{0,"овz";1,"z";2,"аz";5,"овz"}</definedName>
    <definedName name="мись">#REF!</definedName>
    <definedName name="мит">#REF!</definedName>
    <definedName name="митюгов">'[44]Данные для расчёта сметы'!$J$33</definedName>
    <definedName name="митюгов_4">'[45]Данные для расчёта сметы'!$J$33</definedName>
    <definedName name="митюгов_6">'[5]Данные для расчёта сметы'!$J$33</definedName>
    <definedName name="мичм">[46]сводная!$D$7</definedName>
    <definedName name="мм">#REF!</definedName>
    <definedName name="МММММММММ">#REF!</definedName>
    <definedName name="Монтаж">#REF!</definedName>
    <definedName name="мтч">#REF!</definedName>
    <definedName name="мтьюп">#REF!</definedName>
    <definedName name="нагдл">[6]топография!#REF!</definedName>
    <definedName name="над">#REF!</definedName>
    <definedName name="Название_проекта">#REF!</definedName>
    <definedName name="Наименование__строительства__стадии_проектирования__Разработка_проекта_реконструкции_автомобильной_дороги__М_10__Скандинавия__от_Санкт_Петербурга_через_Выборг_до_госграницы_с_Финляндией__на_участках_км_196_000___таможенный_пункт__Торфяновка__км_198_000">[47]свод!$A$7</definedName>
    <definedName name="Натали">'[20]Данные для расчёта сметы'!#REF!</definedName>
    <definedName name="нвле">#REF!</definedName>
    <definedName name="нгагл">#REF!</definedName>
    <definedName name="нго">#REF!</definedName>
    <definedName name="нгпнрап">#REF!</definedName>
    <definedName name="НДС">#REF!</definedName>
    <definedName name="нево">#REF!</definedName>
    <definedName name="неоукено">[48]топография!#REF!</definedName>
    <definedName name="нер">#REF!</definedName>
    <definedName name="неуо">#REF!</definedName>
    <definedName name="НК">'[49]См 1 наруж.водопровод'!$D$6</definedName>
    <definedName name="но">#REF!</definedName>
    <definedName name="Номер_договора">#REF!</definedName>
    <definedName name="о">#REF!</definedName>
    <definedName name="оа">[6]топография!#REF!</definedName>
    <definedName name="об">#REF!</definedName>
    <definedName name="общая">[50]топография!#REF!</definedName>
    <definedName name="объем">#N/A</definedName>
    <definedName name="объем___0">#REF!</definedName>
    <definedName name="объем___0___0">#REF!</definedName>
    <definedName name="объем___0___0___0">#REF!</definedName>
    <definedName name="объем___0___0___0___0">#REF!</definedName>
    <definedName name="объем___0___0___2">#REF!</definedName>
    <definedName name="объем___0___0___3">#REF!</definedName>
    <definedName name="объем___0___0___4">#REF!</definedName>
    <definedName name="объем___0___1">#REF!</definedName>
    <definedName name="объем___0___10">#REF!</definedName>
    <definedName name="объем___0___12">#REF!</definedName>
    <definedName name="объем___0___2">#REF!</definedName>
    <definedName name="объем___0___2___0">#REF!</definedName>
    <definedName name="объем___0___3">#REF!</definedName>
    <definedName name="объем___0___4">#REF!</definedName>
    <definedName name="объем___0___5">#REF!</definedName>
    <definedName name="объем___0___6">#REF!</definedName>
    <definedName name="объем___0___8">#REF!</definedName>
    <definedName name="объем___0___9">"$#ССЫЛ!.$M$1:$M$32000"</definedName>
    <definedName name="объем___1">#REF!</definedName>
    <definedName name="объем___1___0">#REF!</definedName>
    <definedName name="объем___10">#REF!</definedName>
    <definedName name="объем___10___0">NA()</definedName>
    <definedName name="объем___10___0___0">#REF!</definedName>
    <definedName name="объем___10___0___1">NA()</definedName>
    <definedName name="объем___10___0___5">NA()</definedName>
    <definedName name="объем___10___0_1">NA()</definedName>
    <definedName name="объем___10___0_3">NA()</definedName>
    <definedName name="объем___10___0_5">NA()</definedName>
    <definedName name="объем___10___1">#REF!</definedName>
    <definedName name="объем___10___10">#REF!</definedName>
    <definedName name="объем___10___12">#REF!</definedName>
    <definedName name="объем___10___2">NA()</definedName>
    <definedName name="объем___10___4">NA()</definedName>
    <definedName name="объем___10___6">NA()</definedName>
    <definedName name="объем___10___6___0">NA()</definedName>
    <definedName name="объем___10___8">NA()</definedName>
    <definedName name="объем___10___8___0">NA()</definedName>
    <definedName name="объем___10___9">"$#ССЫЛ!.$M$1:$M$32000"</definedName>
    <definedName name="объем___10_1">NA()</definedName>
    <definedName name="объем___11">#REF!</definedName>
    <definedName name="объем___11___0">NA()</definedName>
    <definedName name="объем___11___10">#REF!</definedName>
    <definedName name="объем___11___2">#REF!</definedName>
    <definedName name="объем___11___4">#REF!</definedName>
    <definedName name="объем___11___6">#REF!</definedName>
    <definedName name="объем___11___8">#REF!</definedName>
    <definedName name="объем___12">NA()</definedName>
    <definedName name="объем___2">#REF!</definedName>
    <definedName name="объем___2___0">#REF!</definedName>
    <definedName name="объем___2___0___0">#REF!</definedName>
    <definedName name="объем___2___0___0___0">#REF!</definedName>
    <definedName name="объем___2___1">#REF!</definedName>
    <definedName name="объем___2___10">#REF!</definedName>
    <definedName name="объем___2___12">#REF!</definedName>
    <definedName name="объем___2___2">#REF!</definedName>
    <definedName name="объем___2___3">#REF!</definedName>
    <definedName name="объем___2___4">#REF!</definedName>
    <definedName name="объем___2___6">#REF!</definedName>
    <definedName name="объем___2___8">#REF!</definedName>
    <definedName name="объем___2___9">"$#ССЫЛ!.$M$1:$M$32000"</definedName>
    <definedName name="объем___3">#REF!</definedName>
    <definedName name="объем___3___0">#REF!</definedName>
    <definedName name="объем___3___0___0">NA()</definedName>
    <definedName name="объем___3___0___0___0">NA()</definedName>
    <definedName name="объем___3___0___1">NA()</definedName>
    <definedName name="объем___3___0___3">NA()</definedName>
    <definedName name="объем___3___0_1">NA()</definedName>
    <definedName name="объем___3___10">#REF!</definedName>
    <definedName name="объем___3___2">#REF!</definedName>
    <definedName name="объем___3___3">#REF!</definedName>
    <definedName name="объем___3___4">#REF!</definedName>
    <definedName name="объем___3___6">#REF!</definedName>
    <definedName name="объем___3___8">#REF!</definedName>
    <definedName name="объем___3_3">NA()</definedName>
    <definedName name="объем___4">#REF!</definedName>
    <definedName name="объем___4___0">NA()</definedName>
    <definedName name="объем___4___0___0">#REF!</definedName>
    <definedName name="объем___4___0___0___0">#REF!</definedName>
    <definedName name="объем___4___0___5">NA()</definedName>
    <definedName name="объем___4___0___6">NA()</definedName>
    <definedName name="объем___4___0___7">NA()</definedName>
    <definedName name="объем___4___0___8">NA()</definedName>
    <definedName name="объем___4___0___9">NA()</definedName>
    <definedName name="объем___4___0_5">NA()</definedName>
    <definedName name="объем___4___10">#REF!</definedName>
    <definedName name="объем___4___12">#REF!</definedName>
    <definedName name="объем___4___2">#REF!</definedName>
    <definedName name="объем___4___3">#REF!</definedName>
    <definedName name="объем___4___4">#REF!</definedName>
    <definedName name="объем___4___6">#REF!</definedName>
    <definedName name="объем___4___8">#REF!</definedName>
    <definedName name="объем___4___9">"$#ССЫЛ!.$M$1:$M$32000"</definedName>
    <definedName name="объем___5">NA()</definedName>
    <definedName name="объем___5___0">#REF!</definedName>
    <definedName name="объем___5___0___0">#REF!</definedName>
    <definedName name="объем___5___0___0___0">#REF!</definedName>
    <definedName name="объем___5___3">NA()</definedName>
    <definedName name="объем___5___5">NA()</definedName>
    <definedName name="объем___5_3">NA()</definedName>
    <definedName name="объем___5_5">NA()</definedName>
    <definedName name="объем___6">NA()</definedName>
    <definedName name="объем___6___0">#REF!</definedName>
    <definedName name="объем___6___0___0">#REF!</definedName>
    <definedName name="объем___6___0___0___0">#REF!</definedName>
    <definedName name="объем___6___1">#REF!</definedName>
    <definedName name="объем___6___10">#REF!</definedName>
    <definedName name="объем___6___12">#REF!</definedName>
    <definedName name="объем___6___2">#REF!</definedName>
    <definedName name="объем___6___4">#REF!</definedName>
    <definedName name="объем___6___5">NA()</definedName>
    <definedName name="объем___6___6">#REF!</definedName>
    <definedName name="объем___6___7">NA()</definedName>
    <definedName name="объем___6___8">#REF!</definedName>
    <definedName name="объем___6___9">"$#ССЫЛ!.$M$1:$M$32000"</definedName>
    <definedName name="объем___6_5">NA()</definedName>
    <definedName name="объем___7">#REF!</definedName>
    <definedName name="объем___7___0">#REF!</definedName>
    <definedName name="объем___7___10">#REF!</definedName>
    <definedName name="объем___7___2">#REF!</definedName>
    <definedName name="объем___7___4">#REF!</definedName>
    <definedName name="объем___7___6">#REF!</definedName>
    <definedName name="объем___7___8">#REF!</definedName>
    <definedName name="объем___8">#REF!</definedName>
    <definedName name="объем___8___0">#REF!</definedName>
    <definedName name="объем___8___0___0">#REF!</definedName>
    <definedName name="объем___8___0___0___0">#REF!</definedName>
    <definedName name="объем___8___1">#REF!</definedName>
    <definedName name="объем___8___10">#REF!</definedName>
    <definedName name="объем___8___12">#REF!</definedName>
    <definedName name="объем___8___2">#REF!</definedName>
    <definedName name="объем___8___4">#REF!</definedName>
    <definedName name="объем___8___6">#REF!</definedName>
    <definedName name="объем___8___8">#REF!</definedName>
    <definedName name="объем___8___9">"$#ССЫЛ!.$M$1:$M$32000"</definedName>
    <definedName name="объем___9">#REF!</definedName>
    <definedName name="объем___9___0">#REF!</definedName>
    <definedName name="объем___9___0___0">#REF!</definedName>
    <definedName name="объем___9___0___0___0">#REF!</definedName>
    <definedName name="объем___9___10">#REF!</definedName>
    <definedName name="объем___9___2">#REF!</definedName>
    <definedName name="объем___9___4">#REF!</definedName>
    <definedName name="объем___9___6">#REF!</definedName>
    <definedName name="объем___9___8">#REF!</definedName>
    <definedName name="объем_1">NA()</definedName>
    <definedName name="объем_13">NA()</definedName>
    <definedName name="объем_15">NA()</definedName>
    <definedName name="объем_3">NA()</definedName>
    <definedName name="объем_4">NA()</definedName>
    <definedName name="объем_5">NA()</definedName>
    <definedName name="объем_6">NA()</definedName>
    <definedName name="объем_7">NA()</definedName>
    <definedName name="объем_9">NA()</definedName>
    <definedName name="объем1">#REF!</definedName>
    <definedName name="ов">#REF!</definedName>
    <definedName name="овао">#REF!</definedName>
    <definedName name="овено">#REF!</definedName>
    <definedName name="овпв">#REF!</definedName>
    <definedName name="одлпд">#REF!</definedName>
    <definedName name="оев">#REF!</definedName>
    <definedName name="оек">#REF!</definedName>
    <definedName name="окн">#REF!</definedName>
    <definedName name="олпрол">#REF!</definedName>
    <definedName name="олролрт">#REF!</definedName>
    <definedName name="олюдю">#REF!</definedName>
    <definedName name="ОЛЯ">#REF!</definedName>
    <definedName name="он">'[51]Данные для расчёта сметы'!#REF!</definedName>
    <definedName name="она">'[51]Данные для расчёта сметы'!#REF!</definedName>
    <definedName name="оо">[6]топография!#REF!</definedName>
    <definedName name="ооо">#REF!</definedName>
    <definedName name="оооо">#REF!</definedName>
    <definedName name="опао">#REF!</definedName>
    <definedName name="орп">[52]Смета!#REF!</definedName>
    <definedName name="орьл">[6]топография!#REF!</definedName>
    <definedName name="Осн_Камер">#REF!</definedName>
    <definedName name="ОТО">'[51]Данные для расчёта сметы'!$J$42</definedName>
    <definedName name="оьт">#REF!</definedName>
    <definedName name="оюю">#REF!</definedName>
    <definedName name="п">#REF!</definedName>
    <definedName name="пап">#REF!</definedName>
    <definedName name="паша">#REF!</definedName>
    <definedName name="ПБ">#REF!</definedName>
    <definedName name="пвар">#REF!</definedName>
    <definedName name="пвопв">#REF!</definedName>
    <definedName name="пвр">#REF!</definedName>
    <definedName name="пврл">#REF!</definedName>
    <definedName name="пвррь">#REF!</definedName>
    <definedName name="пврьп">#REF!</definedName>
    <definedName name="пврьпв">#REF!</definedName>
    <definedName name="пврьпврь">#REF!</definedName>
    <definedName name="пвСпп">#REF!</definedName>
    <definedName name="пвы">[11]топография!#REF!</definedName>
    <definedName name="пвьрвпрь">#REF!</definedName>
    <definedName name="пг">#REF!</definedName>
    <definedName name="пгшд">#REF!</definedName>
    <definedName name="пдплд">#REF!</definedName>
    <definedName name="Пи">#REF!</definedName>
    <definedName name="Пи_">#REF!</definedName>
    <definedName name="ПИСС_стац">#REF!</definedName>
    <definedName name="ПИСС_эксп">#REF!</definedName>
    <definedName name="пл">#REF!</definedName>
    <definedName name="план">[26]топография!#REF!</definedName>
    <definedName name="плдпол">#REF!</definedName>
    <definedName name="плдполд">#REF!</definedName>
    <definedName name="плодолд">#REF!</definedName>
    <definedName name="Площадь">#REF!</definedName>
    <definedName name="Площадь_нелинейных_объектов">#REF!</definedName>
    <definedName name="Площадь_планшетов">#REF!</definedName>
    <definedName name="плп">[6]топография!#REF!</definedName>
    <definedName name="плыа">#REF!</definedName>
    <definedName name="плю">#REF!</definedName>
    <definedName name="по">#REF!</definedName>
    <definedName name="пов">#REF!</definedName>
    <definedName name="подста">#REF!</definedName>
    <definedName name="Покупное_ПО">#REF!</definedName>
    <definedName name="Покупные">#REF!</definedName>
    <definedName name="Покупные_изделия">#REF!</definedName>
    <definedName name="полд">#REF!</definedName>
    <definedName name="полевое_пособие">#REF!</definedName>
    <definedName name="Полевые">#REF!</definedName>
    <definedName name="попр">#REF!</definedName>
    <definedName name="Поправочные_коэффициенты_по_письму_Госстроя_от_25.12.90">#N/A</definedName>
    <definedName name="Поправочные_коэффициенты_по_письму_Госстроя_от_25.12.90___0">#REF!</definedName>
    <definedName name="Поправочные_коэффициенты_по_письму_Госстроя_от_25.12.90___0___0">#REF!</definedName>
    <definedName name="Поправочные_коэффициенты_по_письму_Госстроя_от_25.12.90___0___0___0">#REF!</definedName>
    <definedName name="Поправочные_коэффициенты_по_письму_Госстроя_от_25.12.90___0___0___0___0">#REF!</definedName>
    <definedName name="Поправочные_коэффициенты_по_письму_Госстроя_от_25.12.90___0___0___2">#REF!</definedName>
    <definedName name="Поправочные_коэффициенты_по_письму_Госстроя_от_25.12.90___0___0___3">#REF!</definedName>
    <definedName name="Поправочные_коэффициенты_по_письму_Госстроя_от_25.12.90___0___0___4">#REF!</definedName>
    <definedName name="Поправочные_коэффициенты_по_письму_Госстроя_от_25.12.90___0___1">#REF!</definedName>
    <definedName name="Поправочные_коэффициенты_по_письму_Госстроя_от_25.12.90___0___10">#REF!</definedName>
    <definedName name="Поправочные_коэффициенты_по_письму_Госстроя_от_25.12.90___0___12">#REF!</definedName>
    <definedName name="Поправочные_коэффициенты_по_письму_Госстроя_от_25.12.90___0___2">#REF!</definedName>
    <definedName name="Поправочные_коэффициенты_по_письму_Госстроя_от_25.12.90___0___2___0">#REF!</definedName>
    <definedName name="Поправочные_коэффициенты_по_письму_Госстроя_от_25.12.90___0___3">#REF!</definedName>
    <definedName name="Поправочные_коэффициенты_по_письму_Госстроя_от_25.12.90___0___3___0">#REF!</definedName>
    <definedName name="Поправочные_коэффициенты_по_письму_Госстроя_от_25.12.90___0___4">#REF!</definedName>
    <definedName name="Поправочные_коэффициенты_по_письму_Госстроя_от_25.12.90___0___5">#REF!</definedName>
    <definedName name="Поправочные_коэффициенты_по_письму_Госстроя_от_25.12.90___0___6">#REF!</definedName>
    <definedName name="Поправочные_коэффициенты_по_письму_Госстроя_от_25.12.90___0___8">#REF!</definedName>
    <definedName name="Поправочные_коэффициенты_по_письму_Госстроя_от_25.12.90___0___9">"$#ССЫЛ!.$AC$21:$AN$30"</definedName>
    <definedName name="Поправочные_коэффициенты_по_письму_Госстроя_от_25.12.90___1">#REF!</definedName>
    <definedName name="Поправочные_коэффициенты_по_письму_Госстроя_от_25.12.90___1___0">#REF!</definedName>
    <definedName name="Поправочные_коэффициенты_по_письму_Госстроя_от_25.12.90___1___3">#REF!</definedName>
    <definedName name="Поправочные_коэффициенты_по_письму_Госстроя_от_25.12.90___10">#REF!</definedName>
    <definedName name="Поправочные_коэффициенты_по_письму_Госстроя_от_25.12.90___10___0">NA()</definedName>
    <definedName name="Поправочные_коэффициенты_по_письму_Госстроя_от_25.12.90___10___0___0">#REF!</definedName>
    <definedName name="Поправочные_коэффициенты_по_письму_Госстроя_от_25.12.90___10___0___1">NA()</definedName>
    <definedName name="Поправочные_коэффициенты_по_письму_Госстроя_от_25.12.90___10___0___5">NA()</definedName>
    <definedName name="Поправочные_коэффициенты_по_письму_Госстроя_от_25.12.90___10___0_1">NA()</definedName>
    <definedName name="Поправочные_коэффициенты_по_письму_Госстроя_от_25.12.90___10___0_3">NA()</definedName>
    <definedName name="Поправочные_коэффициенты_по_письму_Госстроя_от_25.12.90___10___0_5">NA()</definedName>
    <definedName name="Поправочные_коэффициенты_по_письму_Госстроя_от_25.12.90___10___1">#REF!</definedName>
    <definedName name="Поправочные_коэффициенты_по_письму_Госстроя_от_25.12.90___10___10">#REF!</definedName>
    <definedName name="Поправочные_коэффициенты_по_письму_Госстроя_от_25.12.90___10___12">#REF!</definedName>
    <definedName name="Поправочные_коэффициенты_по_письму_Госстроя_от_25.12.90___10___2">NA()</definedName>
    <definedName name="Поправочные_коэффициенты_по_письму_Госстроя_от_25.12.90___10___4">NA()</definedName>
    <definedName name="Поправочные_коэффициенты_по_письму_Госстроя_от_25.12.90___10___6">NA()</definedName>
    <definedName name="Поправочные_коэффициенты_по_письму_Госстроя_от_25.12.90___10___6___0">NA()</definedName>
    <definedName name="Поправочные_коэффициенты_по_письму_Госстроя_от_25.12.90___10___8">NA()</definedName>
    <definedName name="Поправочные_коэффициенты_по_письму_Госстроя_от_25.12.90___10___8___0">NA()</definedName>
    <definedName name="Поправочные_коэффициенты_по_письму_Госстроя_от_25.12.90___10___9">"$#ССЫЛ!.$AC$21:$AN$30"</definedName>
    <definedName name="Поправочные_коэффициенты_по_письму_Госстроя_от_25.12.90___10_1">NA()</definedName>
    <definedName name="Поправочные_коэффициенты_по_письму_Госстроя_от_25.12.90___11">#REF!</definedName>
    <definedName name="Поправочные_коэффициенты_по_письму_Госстроя_от_25.12.90___11___0">NA()</definedName>
    <definedName name="Поправочные_коэффициенты_по_письму_Госстроя_от_25.12.90___11___0___0">NA()</definedName>
    <definedName name="Поправочные_коэффициенты_по_письму_Госстроя_от_25.12.90___11___10">#REF!</definedName>
    <definedName name="Поправочные_коэффициенты_по_письму_Госстроя_от_25.12.90___11___2">#REF!</definedName>
    <definedName name="Поправочные_коэффициенты_по_письму_Госстроя_от_25.12.90___11___4">#REF!</definedName>
    <definedName name="Поправочные_коэффициенты_по_письму_Госстроя_от_25.12.90___11___6">#REF!</definedName>
    <definedName name="Поправочные_коэффициенты_по_письму_Госстроя_от_25.12.90___11___8">#REF!</definedName>
    <definedName name="Поправочные_коэффициенты_по_письму_Госстроя_от_25.12.90___12">NA()</definedName>
    <definedName name="Поправочные_коэффициенты_по_письму_Госстроя_от_25.12.90___2">#REF!</definedName>
    <definedName name="Поправочные_коэффициенты_по_письму_Госстроя_от_25.12.90___2___0">#REF!</definedName>
    <definedName name="Поправочные_коэффициенты_по_письму_Госстроя_от_25.12.90___2___0___0">#REF!</definedName>
    <definedName name="Поправочные_коэффициенты_по_письму_Госстроя_от_25.12.90___2___0___0___0">#REF!</definedName>
    <definedName name="Поправочные_коэффициенты_по_письму_Госстроя_от_25.12.90___2___1">#REF!</definedName>
    <definedName name="Поправочные_коэффициенты_по_письму_Госстроя_от_25.12.90___2___10">#REF!</definedName>
    <definedName name="Поправочные_коэффициенты_по_письму_Госстроя_от_25.12.90___2___12">#REF!</definedName>
    <definedName name="Поправочные_коэффициенты_по_письму_Госстроя_от_25.12.90___2___2">#REF!</definedName>
    <definedName name="Поправочные_коэффициенты_по_письму_Госстроя_от_25.12.90___2___3">#REF!</definedName>
    <definedName name="Поправочные_коэффициенты_по_письму_Госстроя_от_25.12.90___2___4">#REF!</definedName>
    <definedName name="Поправочные_коэффициенты_по_письму_Госстроя_от_25.12.90___2___6">#REF!</definedName>
    <definedName name="Поправочные_коэффициенты_по_письму_Госстроя_от_25.12.90___2___8">#REF!</definedName>
    <definedName name="Поправочные_коэффициенты_по_письму_Госстроя_от_25.12.90___2___9">"$#ССЫЛ!.$AC$21:$AN$30"</definedName>
    <definedName name="Поправочные_коэффициенты_по_письму_Госстроя_от_25.12.90___3">#REF!</definedName>
    <definedName name="Поправочные_коэффициенты_по_письму_Госстроя_от_25.12.90___3___0">#REF!</definedName>
    <definedName name="Поправочные_коэффициенты_по_письму_Госстроя_от_25.12.90___3___0___0">NA()</definedName>
    <definedName name="Поправочные_коэффициенты_по_письму_Госстроя_от_25.12.90___3___0___0___0">NA()</definedName>
    <definedName name="Поправочные_коэффициенты_по_письму_Госстроя_от_25.12.90___3___0___0___5">NA()</definedName>
    <definedName name="Поправочные_коэффициенты_по_письму_Госстроя_от_25.12.90___3___0___0_5">NA()</definedName>
    <definedName name="Поправочные_коэффициенты_по_письму_Госстроя_от_25.12.90___3___0___2">#REF!</definedName>
    <definedName name="Поправочные_коэффициенты_по_письму_Госстроя_от_25.12.90___3___0___3">NA()</definedName>
    <definedName name="Поправочные_коэффициенты_по_письму_Госстроя_от_25.12.90___3___0___3___0">NA()</definedName>
    <definedName name="Поправочные_коэффициенты_по_письму_Госстроя_от_25.12.90___3___10">#REF!</definedName>
    <definedName name="Поправочные_коэффициенты_по_письму_Госстроя_от_25.12.90___3___2">#REF!</definedName>
    <definedName name="Поправочные_коэффициенты_по_письму_Госстроя_от_25.12.90___3___3">#REF!</definedName>
    <definedName name="Поправочные_коэффициенты_по_письму_Госстроя_от_25.12.90___3___4">#REF!</definedName>
    <definedName name="Поправочные_коэффициенты_по_письму_Госстроя_от_25.12.90___3___6">#REF!</definedName>
    <definedName name="Поправочные_коэффициенты_по_письму_Госстроя_от_25.12.90___3___8">#REF!</definedName>
    <definedName name="Поправочные_коэффициенты_по_письму_Госстроя_от_25.12.90___3_3">NA()</definedName>
    <definedName name="Поправочные_коэффициенты_по_письму_Госстроя_от_25.12.90___4">#REF!</definedName>
    <definedName name="Поправочные_коэффициенты_по_письму_Госстроя_от_25.12.90___4___0">NA()</definedName>
    <definedName name="Поправочные_коэффициенты_по_письму_Госстроя_от_25.12.90___4___0___0">#REF!</definedName>
    <definedName name="Поправочные_коэффициенты_по_письму_Госстроя_от_25.12.90___4___0___0___0">#REF!</definedName>
    <definedName name="Поправочные_коэффициенты_по_письму_Госстроя_от_25.12.90___4___0___2">#REF!</definedName>
    <definedName name="Поправочные_коэффициенты_по_письму_Госстроя_от_25.12.90___4___0___4">#REF!</definedName>
    <definedName name="Поправочные_коэффициенты_по_письму_Госстроя_от_25.12.90___4___0___5">NA()</definedName>
    <definedName name="Поправочные_коэффициенты_по_письму_Госстроя_от_25.12.90___4___0___6">NA()</definedName>
    <definedName name="Поправочные_коэффициенты_по_письму_Госстроя_от_25.12.90___4___0___7">NA()</definedName>
    <definedName name="Поправочные_коэффициенты_по_письму_Госстроя_от_25.12.90___4___0___8">NA()</definedName>
    <definedName name="Поправочные_коэффициенты_по_письму_Госстроя_от_25.12.90___4___0___9">NA()</definedName>
    <definedName name="Поправочные_коэффициенты_по_письму_Госстроя_от_25.12.90___4___0_3">NA()</definedName>
    <definedName name="Поправочные_коэффициенты_по_письму_Госстроя_от_25.12.90___4___0_5">NA()</definedName>
    <definedName name="Поправочные_коэффициенты_по_письму_Госстроя_от_25.12.90___4___1">NA()</definedName>
    <definedName name="Поправочные_коэффициенты_по_письму_Госстроя_от_25.12.90___4___10">#REF!</definedName>
    <definedName name="Поправочные_коэффициенты_по_письму_Госстроя_от_25.12.90___4___12">#REF!</definedName>
    <definedName name="Поправочные_коэффициенты_по_письму_Госстроя_от_25.12.90___4___2">#REF!</definedName>
    <definedName name="Поправочные_коэффициенты_по_письму_Госстроя_от_25.12.90___4___3">#REF!</definedName>
    <definedName name="Поправочные_коэффициенты_по_письму_Госстроя_от_25.12.90___4___3___0">#REF!</definedName>
    <definedName name="Поправочные_коэффициенты_по_письму_Госстроя_от_25.12.90___4___4">#REF!</definedName>
    <definedName name="Поправочные_коэффициенты_по_письму_Госстроя_от_25.12.90___4___6">#REF!</definedName>
    <definedName name="Поправочные_коэффициенты_по_письму_Госстроя_от_25.12.90___4___8">#REF!</definedName>
    <definedName name="Поправочные_коэффициенты_по_письму_Госстроя_от_25.12.90___4___9">"$#ССЫЛ!.$AC$21:$AN$30"</definedName>
    <definedName name="Поправочные_коэффициенты_по_письму_Госстроя_от_25.12.90___4_1">NA()</definedName>
    <definedName name="Поправочные_коэффициенты_по_письму_Госстроя_от_25.12.90___5">NA()</definedName>
    <definedName name="Поправочные_коэффициенты_по_письму_Госстроя_от_25.12.90___5___0">#REF!</definedName>
    <definedName name="Поправочные_коэффициенты_по_письму_Госстроя_от_25.12.90___5___0___0">#REF!</definedName>
    <definedName name="Поправочные_коэффициенты_по_письму_Госстроя_от_25.12.90___5___0___0___0">#REF!</definedName>
    <definedName name="Поправочные_коэффициенты_по_письму_Госстроя_от_25.12.90___5___3">NA()</definedName>
    <definedName name="Поправочные_коэффициенты_по_письму_Госстроя_от_25.12.90___5___5">NA()</definedName>
    <definedName name="Поправочные_коэффициенты_по_письму_Госстроя_от_25.12.90___5_3">NA()</definedName>
    <definedName name="Поправочные_коэффициенты_по_письму_Госстроя_от_25.12.90___5_5">NA()</definedName>
    <definedName name="Поправочные_коэффициенты_по_письму_Госстроя_от_25.12.90___6">NA()</definedName>
    <definedName name="Поправочные_коэффициенты_по_письму_Госстроя_от_25.12.90___6___0">#REF!</definedName>
    <definedName name="Поправочные_коэффициенты_по_письму_Госстроя_от_25.12.90___6___0___0">#REF!</definedName>
    <definedName name="Поправочные_коэффициенты_по_письму_Госстроя_от_25.12.90___6___0___0___0">#REF!</definedName>
    <definedName name="Поправочные_коэффициенты_по_письму_Госстроя_от_25.12.90___6___1">#REF!</definedName>
    <definedName name="Поправочные_коэффициенты_по_письму_Госстроя_от_25.12.90___6___10">#REF!</definedName>
    <definedName name="Поправочные_коэффициенты_по_письму_Госстроя_от_25.12.90___6___12">#REF!</definedName>
    <definedName name="Поправочные_коэффициенты_по_письму_Госстроя_от_25.12.90___6___2">#REF!</definedName>
    <definedName name="Поправочные_коэффициенты_по_письму_Госстроя_от_25.12.90___6___4">#REF!</definedName>
    <definedName name="Поправочные_коэффициенты_по_письму_Госстроя_от_25.12.90___6___5">NA()</definedName>
    <definedName name="Поправочные_коэффициенты_по_письму_Госстроя_от_25.12.90___6___6">#REF!</definedName>
    <definedName name="Поправочные_коэффициенты_по_письму_Госстроя_от_25.12.90___6___7">NA()</definedName>
    <definedName name="Поправочные_коэффициенты_по_письму_Госстроя_от_25.12.90___6___8">#REF!</definedName>
    <definedName name="Поправочные_коэффициенты_по_письму_Госстроя_от_25.12.90___6___9">"$#ССЫЛ!.$AC$21:$AN$30"</definedName>
    <definedName name="Поправочные_коэффициенты_по_письму_Госстроя_от_25.12.90___6_5">NA()</definedName>
    <definedName name="Поправочные_коэффициенты_по_письму_Госстроя_от_25.12.90___7">#REF!</definedName>
    <definedName name="Поправочные_коэффициенты_по_письму_Госстроя_от_25.12.90___7___0">#REF!</definedName>
    <definedName name="Поправочные_коэффициенты_по_письму_Госстроя_от_25.12.90___7___10">#REF!</definedName>
    <definedName name="Поправочные_коэффициенты_по_письму_Госстроя_от_25.12.90___7___2">#REF!</definedName>
    <definedName name="Поправочные_коэффициенты_по_письму_Госстроя_от_25.12.90___7___4">#REF!</definedName>
    <definedName name="Поправочные_коэффициенты_по_письму_Госстроя_от_25.12.90___7___6">#REF!</definedName>
    <definedName name="Поправочные_коэффициенты_по_письму_Госстроя_от_25.12.90___7___8">#REF!</definedName>
    <definedName name="Поправочные_коэффициенты_по_письму_Госстроя_от_25.12.90___8">#REF!</definedName>
    <definedName name="Поправочные_коэффициенты_по_письму_Госстроя_от_25.12.90___8___0">#REF!</definedName>
    <definedName name="Поправочные_коэффициенты_по_письму_Госстроя_от_25.12.90___8___0___0">#REF!</definedName>
    <definedName name="Поправочные_коэффициенты_по_письму_Госстроя_от_25.12.90___8___0___0___0">#REF!</definedName>
    <definedName name="Поправочные_коэффициенты_по_письму_Госстроя_от_25.12.90___8___1">#REF!</definedName>
    <definedName name="Поправочные_коэффициенты_по_письму_Госстроя_от_25.12.90___8___10">#REF!</definedName>
    <definedName name="Поправочные_коэффициенты_по_письму_Госстроя_от_25.12.90___8___12">#REF!</definedName>
    <definedName name="Поправочные_коэффициенты_по_письму_Госстроя_от_25.12.90___8___2">#REF!</definedName>
    <definedName name="Поправочные_коэффициенты_по_письму_Госстроя_от_25.12.90___8___4">#REF!</definedName>
    <definedName name="Поправочные_коэффициенты_по_письму_Госстроя_от_25.12.90___8___6">#REF!</definedName>
    <definedName name="Поправочные_коэффициенты_по_письму_Госстроя_от_25.12.90___8___8">#REF!</definedName>
    <definedName name="Поправочные_коэффициенты_по_письму_Госстроя_от_25.12.90___8___9">"$#ССЫЛ!.$AC$21:$AN$30"</definedName>
    <definedName name="Поправочные_коэффициенты_по_письму_Госстроя_от_25.12.90___9">#REF!</definedName>
    <definedName name="Поправочные_коэффициенты_по_письму_Госстроя_от_25.12.90___9___0">#REF!</definedName>
    <definedName name="Поправочные_коэффициенты_по_письму_Госстроя_от_25.12.90___9___0___0">#REF!</definedName>
    <definedName name="Поправочные_коэффициенты_по_письму_Госстроя_от_25.12.90___9___0___0___0">#REF!</definedName>
    <definedName name="Поправочные_коэффициенты_по_письму_Госстроя_от_25.12.90___9___10">#REF!</definedName>
    <definedName name="Поправочные_коэффициенты_по_письму_Госстроя_от_25.12.90___9___2">#REF!</definedName>
    <definedName name="Поправочные_коэффициенты_по_письму_Госстроя_от_25.12.90___9___4">#REF!</definedName>
    <definedName name="Поправочные_коэффициенты_по_письму_Госстроя_от_25.12.90___9___6">#REF!</definedName>
    <definedName name="Поправочные_коэффициенты_по_письму_Госстроя_от_25.12.90___9___8">#REF!</definedName>
    <definedName name="Поправочные_коэффициенты_по_письму_Госстроя_от_25.12.90_13">NA()</definedName>
    <definedName name="Поправочные_коэффициенты_по_письму_Госстроя_от_25.12.90_15">NA()</definedName>
    <definedName name="Поправочные_коэффициенты_по_письму_Госстроя_от_25.12.90_3">NA()</definedName>
    <definedName name="Поправочные_коэффициенты_по_письму_Госстроя_от_25.12.90_4">NA()</definedName>
    <definedName name="Поправочные_коэффициенты_по_письму_Госстроя_от_25.12.90_5">NA()</definedName>
    <definedName name="Поправочные_коэффициенты_по_письму_Госстроя_от_25.12.90_6">NA()</definedName>
    <definedName name="Поправочные_коэффициенты_по_письму_Госстроя_от_25.12.90_7">NA()</definedName>
    <definedName name="Поправочные_коэффициенты_по_письму_Госстроя_от_25.12.90_9">NA()</definedName>
    <definedName name="поток2">#REF!</definedName>
    <definedName name="поып">[6]топография!#REF!</definedName>
    <definedName name="ппвьпр">#REF!</definedName>
    <definedName name="ппп">#REF!</definedName>
    <definedName name="пппп">#REF!</definedName>
    <definedName name="пппппппппппппппппппппппа">#REF!</definedName>
    <definedName name="ПР">#REF!</definedName>
    <definedName name="правоп">#REF!</definedName>
    <definedName name="прд">#REF!</definedName>
    <definedName name="прдо">#REF!</definedName>
    <definedName name="приб">[53]сводная!$E$10</definedName>
    <definedName name="Прикладное_ПО">#REF!</definedName>
    <definedName name="прим">[54]СметаСводная!$C$7</definedName>
    <definedName name="прл">#REF!</definedName>
    <definedName name="прлв">#REF!</definedName>
    <definedName name="прлвпрл">#REF!</definedName>
    <definedName name="прлпврл">#REF!</definedName>
    <definedName name="прлпр">#REF!</definedName>
    <definedName name="прльп">#REF!</definedName>
    <definedName name="про">#REF!</definedName>
    <definedName name="пробная">#REF!</definedName>
    <definedName name="пробная\">#REF!</definedName>
    <definedName name="провпо">#REF!</definedName>
    <definedName name="проект">'[55]СметаСводная павильон'!$D$6</definedName>
    <definedName name="пром_">NA()</definedName>
    <definedName name="промбез">[56]топография!#REF!</definedName>
    <definedName name="Промбезоп">#REF!</definedName>
    <definedName name="пропр">#REF!</definedName>
    <definedName name="проч_расх">NA()</definedName>
    <definedName name="прочие">#REF!</definedName>
    <definedName name="Прочие_работы">#REF!</definedName>
    <definedName name="прпр">[17]Коэфф1.!#REF!</definedName>
    <definedName name="прпр_1">#REF!</definedName>
    <definedName name="пртпр">#REF!</definedName>
    <definedName name="прч">#REF!</definedName>
    <definedName name="прь">#REF!</definedName>
    <definedName name="прьв">#REF!</definedName>
    <definedName name="прьвпрь">[6]топография!#REF!</definedName>
    <definedName name="прьто">#REF!</definedName>
    <definedName name="пс">#REF!</definedName>
    <definedName name="псков">[57]свод!$E$10</definedName>
    <definedName name="псрл">#REF!</definedName>
    <definedName name="пшждю">#REF!</definedName>
    <definedName name="пьбю">#REF!</definedName>
    <definedName name="пьюию">#REF!</definedName>
    <definedName name="пять">'[58]Данные для расчёта сметы'!#REF!</definedName>
    <definedName name="р">#REF!</definedName>
    <definedName name="Радиочаст">#REF!</definedName>
    <definedName name="Разработка">#REF!</definedName>
    <definedName name="Разработка_">#REF!</definedName>
    <definedName name="раоб">#REF!</definedName>
    <definedName name="раобароб">#REF!</definedName>
    <definedName name="раобь">#REF!</definedName>
    <definedName name="раолао">#REF!</definedName>
    <definedName name="рбтмь">#REF!</definedName>
    <definedName name="ргл">#REF!</definedName>
    <definedName name="РД">#REF!</definedName>
    <definedName name="рдп">#REF!</definedName>
    <definedName name="реконст_">NA()</definedName>
    <definedName name="рига">'[59]СметаСводная снег'!$E$7</definedName>
    <definedName name="рл">[19]топография!#REF!</definedName>
    <definedName name="рлвро">#REF!</definedName>
    <definedName name="рлд">#REF!</definedName>
    <definedName name="ровро">#REF!</definedName>
    <definedName name="родарод">#REF!</definedName>
    <definedName name="рож">#REF!</definedName>
    <definedName name="рол">[60]топография!#REF!</definedName>
    <definedName name="ролл">#REF!</definedName>
    <definedName name="роло">#REF!</definedName>
    <definedName name="роооо">#REF!</definedName>
    <definedName name="ропгнлпеглн">#REF!</definedName>
    <definedName name="рпачрпч">#REF!</definedName>
    <definedName name="рпв">#REF!</definedName>
    <definedName name="рплрл">#REF!</definedName>
    <definedName name="рповпр">#REF!</definedName>
    <definedName name="рповр">#REF!</definedName>
    <definedName name="рпьрь">#REF!</definedName>
    <definedName name="РРК">#REF!</definedName>
    <definedName name="ррюбр">#REF!</definedName>
    <definedName name="РСЛ">#REF!</definedName>
    <definedName name="руе">#REF!</definedName>
    <definedName name="Руководитель">#REF!</definedName>
    <definedName name="ручей">#REF!</definedName>
    <definedName name="рыар">[6]топография!#REF!</definedName>
    <definedName name="ряпр">[6]топография!#REF!</definedName>
    <definedName name="с1">[16]БД!#REF!</definedName>
    <definedName name="с3">#REF!</definedName>
    <definedName name="с4">#REF!</definedName>
    <definedName name="с8">#REF!</definedName>
    <definedName name="савепр">#REF!</definedName>
    <definedName name="Самурай">#REF!</definedName>
    <definedName name="сва">#REF!</definedName>
    <definedName name="свод1">[61]топография!#REF!</definedName>
    <definedName name="сврд">[61]топография!#REF!</definedName>
    <definedName name="сельск_хоз">NA()</definedName>
    <definedName name="Сервис">#REF!</definedName>
    <definedName name="Сервис_Всего">'[17]Прайс лист'!#REF!</definedName>
    <definedName name="Сервис_Всего_1">#REF!</definedName>
    <definedName name="Сервисное_оборудование">[17]Коэфф1.!#REF!</definedName>
    <definedName name="Сервисное_оборудование_1">#REF!</definedName>
    <definedName name="СИД">#REF!</definedName>
    <definedName name="см">#REF!</definedName>
    <definedName name="см1">#REF!</definedName>
    <definedName name="См7">#REF!</definedName>
    <definedName name="смета">#REF!</definedName>
    <definedName name="смета1">#REF!</definedName>
    <definedName name="СМеточка">#REF!</definedName>
    <definedName name="сми">#REF!</definedName>
    <definedName name="смиь">#REF!</definedName>
    <definedName name="смт">#REF!</definedName>
    <definedName name="Согласование">#REF!</definedName>
    <definedName name="Содерж_Осн_Базы">#REF!</definedName>
    <definedName name="соп">#REF!</definedName>
    <definedName name="сос">#REF!</definedName>
    <definedName name="Составитель">#REF!</definedName>
    <definedName name="СП1">[9]Обновление!#REF!</definedName>
    <definedName name="СП10">[62]БД!$BF$2:$BF$4</definedName>
    <definedName name="спио">#REF!</definedName>
    <definedName name="спрь">[6]топография!#REF!</definedName>
    <definedName name="срл">#REF!</definedName>
    <definedName name="срлдд">#REF!</definedName>
    <definedName name="срлрл">#REF!</definedName>
    <definedName name="срьрьс">#REF!</definedName>
    <definedName name="ссс">#REF!</definedName>
    <definedName name="сссс">#REF!</definedName>
    <definedName name="СтОф">OFFSET([63]шаблон!$E$3,0,0,COUNTA([63]шаблон!$E:$E)-2)</definedName>
    <definedName name="СтОф_4">OFFSET([64]шаблон!$E$3,0,0,COUNTA([64]шаблон!$E$1:$E$65536)-2)</definedName>
    <definedName name="СтОф_6">OFFSET([3]шаблон!$E$3,0,0,COUNTA([3]шаблон!$E$1:$E$65536)-2)</definedName>
    <definedName name="СтПр">OFFSET([63]шаблон!$G$3,0,0,COUNTA([63]шаблон!$G:$G)-2)</definedName>
    <definedName name="СтПр_4">OFFSET([64]шаблон!$G$3,0,0,COUNTA([64]шаблон!$G$1:$G$65536)-2)</definedName>
    <definedName name="СтПр_6">OFFSET([3]шаблон!$G$3,0,0,COUNTA([3]шаблон!$G$1:$G$65536)-2)</definedName>
    <definedName name="Строительная_полоса">#REF!</definedName>
    <definedName name="Сургут">NA()</definedName>
    <definedName name="счьор">[6]топография!#REF!</definedName>
    <definedName name="т">#REF!</definedName>
    <definedName name="т2_3_10">NA()</definedName>
    <definedName name="т2_3_11">NA()</definedName>
    <definedName name="ТекДата">[65]информация!$B$8</definedName>
    <definedName name="ТекДата_4">[66]информация!$B$8</definedName>
    <definedName name="ТекДата_6">[4]информация!$B$8</definedName>
    <definedName name="Тендер">'[20]Данные для расчёта сметы'!$J$38</definedName>
    <definedName name="топ1">#REF!</definedName>
    <definedName name="топ2">#REF!</definedName>
    <definedName name="топо">#REF!</definedName>
    <definedName name="топогр1">#REF!</definedName>
    <definedName name="топограф">#REF!</definedName>
    <definedName name="ТС1">#REF!</definedName>
    <definedName name="ты">'[51]Данные для расчёта сметы'!$J$36</definedName>
    <definedName name="тыс">{0,"тысячz";1,"тысячаz";2,"тысячиz";5,"тысячz"}</definedName>
    <definedName name="тьбю">#REF!</definedName>
    <definedName name="тьмтиб">#REF!</definedName>
    <definedName name="тьюит">#REF!</definedName>
    <definedName name="уг">#REF!</definedName>
    <definedName name="уено">#REF!</definedName>
    <definedName name="уенонео">#REF!</definedName>
    <definedName name="уер">#REF!</definedName>
    <definedName name="уеро">#REF!</definedName>
    <definedName name="уерор">#REF!</definedName>
    <definedName name="ук">#REF!</definedName>
    <definedName name="уне">#REF!</definedName>
    <definedName name="уно">#REF!</definedName>
    <definedName name="уо">#REF!</definedName>
    <definedName name="уое">#REF!</definedName>
    <definedName name="упроуо">#REF!</definedName>
    <definedName name="упрт">#REF!</definedName>
    <definedName name="ур">#REF!</definedName>
    <definedName name="уре">#REF!</definedName>
    <definedName name="урк">#REF!</definedName>
    <definedName name="урн">#REF!</definedName>
    <definedName name="уу">#REF!</definedName>
    <definedName name="уцуц">#REF!</definedName>
    <definedName name="Участок">#REF!</definedName>
    <definedName name="ф">#REF!</definedName>
    <definedName name="ф1">#REF!</definedName>
    <definedName name="Ф10">[62]БД!$AW$2:$AW$110</definedName>
    <definedName name="Ф102">[62]БД!$AX$2:$AX$110</definedName>
    <definedName name="Ф103">[62]БД!$AX$2:$BD$110</definedName>
    <definedName name="Ф11">[62]БД!$BF$2:$BL$4</definedName>
    <definedName name="Ф2">[62]БД!$A$2:$A$7</definedName>
    <definedName name="Ф21">[62]БД!$A$2:$H$7</definedName>
    <definedName name="Ф54">[62]БД!$I$2:$I$27</definedName>
    <definedName name="Ф55">[62]БД!$J$2:$J$27</definedName>
    <definedName name="Ф57">[62]БД!$J$2:$P$27</definedName>
    <definedName name="Ф6">[62]БД!$Q$2:$Q$5</definedName>
    <definedName name="Ф61">[62]БД!$Q$2:$X$5</definedName>
    <definedName name="Ф7">[62]БД!$Y$2:$Y$8</definedName>
    <definedName name="Ф71">[62]БД!$Y$2:$AF$8</definedName>
    <definedName name="Ф8">[62]БД!$AG$2:$AG$6</definedName>
    <definedName name="Ф81">[62]БД!$AG$2:$AN$6</definedName>
    <definedName name="Ф9">[62]БД!$AO$2:$AO$110</definedName>
    <definedName name="Ф92">[62]БД!$AP$2:$AP$110</definedName>
    <definedName name="Ф93">[62]БД!$AP$2:$AV$110</definedName>
    <definedName name="фавр">#REF!</definedName>
    <definedName name="фапиаи">#REF!</definedName>
    <definedName name="фвап">#REF!</definedName>
    <definedName name="фвапив">#REF!</definedName>
    <definedName name="фед">'[21]свод 2'!$C$10</definedName>
    <definedName name="фукек">#REF!</definedName>
    <definedName name="ффыв">#REF!</definedName>
    <definedName name="фыв">#REF!</definedName>
    <definedName name="цена">#N/A</definedName>
    <definedName name="цена___0">#REF!</definedName>
    <definedName name="цена___0___0">#REF!</definedName>
    <definedName name="цена___0___0___0">#REF!</definedName>
    <definedName name="цена___0___0___0___0">#REF!</definedName>
    <definedName name="цена___0___0___2">#REF!</definedName>
    <definedName name="цена___0___0___3">#REF!</definedName>
    <definedName name="цена___0___0___4">#REF!</definedName>
    <definedName name="цена___0___1">#REF!</definedName>
    <definedName name="цена___0___10">#REF!</definedName>
    <definedName name="цена___0___12">#REF!</definedName>
    <definedName name="цена___0___2">#REF!</definedName>
    <definedName name="цена___0___2___0">#REF!</definedName>
    <definedName name="цена___0___3">#REF!</definedName>
    <definedName name="цена___0___4">#REF!</definedName>
    <definedName name="цена___0___5">#REF!</definedName>
    <definedName name="цена___0___6">#REF!</definedName>
    <definedName name="цена___0___8">#REF!</definedName>
    <definedName name="цена___0___9">"$#ССЫЛ!.$L$1:$L$32000"</definedName>
    <definedName name="цена___1">#REF!</definedName>
    <definedName name="цена___1___0">#REF!</definedName>
    <definedName name="цена___10">#REF!</definedName>
    <definedName name="цена___10___0">NA()</definedName>
    <definedName name="цена___10___0___0">#REF!</definedName>
    <definedName name="цена___10___0___1">NA()</definedName>
    <definedName name="цена___10___0___5">NA()</definedName>
    <definedName name="цена___10___0_1">NA()</definedName>
    <definedName name="цена___10___0_3">NA()</definedName>
    <definedName name="цена___10___0_5">NA()</definedName>
    <definedName name="цена___10___1">#REF!</definedName>
    <definedName name="цена___10___10">#REF!</definedName>
    <definedName name="цена___10___12">#REF!</definedName>
    <definedName name="цена___10___2">NA()</definedName>
    <definedName name="цена___10___4">NA()</definedName>
    <definedName name="цена___10___6">NA()</definedName>
    <definedName name="цена___10___6___0">NA()</definedName>
    <definedName name="цена___10___8">NA()</definedName>
    <definedName name="цена___10___8___0">NA()</definedName>
    <definedName name="цена___10___9">"$#ССЫЛ!.$L$1:$L$32000"</definedName>
    <definedName name="цена___10_1">NA()</definedName>
    <definedName name="цена___11">#REF!</definedName>
    <definedName name="цена___11___0">NA()</definedName>
    <definedName name="цена___11___10">#REF!</definedName>
    <definedName name="цена___11___2">#REF!</definedName>
    <definedName name="цена___11___4">#REF!</definedName>
    <definedName name="цена___11___6">#REF!</definedName>
    <definedName name="цена___11___8">#REF!</definedName>
    <definedName name="цена___12">NA()</definedName>
    <definedName name="цена___2">#REF!</definedName>
    <definedName name="цена___2___0">#REF!</definedName>
    <definedName name="цена___2___0___0">#REF!</definedName>
    <definedName name="цена___2___0___0___0">#REF!</definedName>
    <definedName name="цена___2___1">#REF!</definedName>
    <definedName name="цена___2___10">#REF!</definedName>
    <definedName name="цена___2___12">#REF!</definedName>
    <definedName name="цена___2___2">#REF!</definedName>
    <definedName name="цена___2___3">#REF!</definedName>
    <definedName name="цена___2___4">#REF!</definedName>
    <definedName name="цена___2___6">#REF!</definedName>
    <definedName name="цена___2___8">#REF!</definedName>
    <definedName name="цена___2___9">"$#ССЫЛ!.$L$1:$L$32000"</definedName>
    <definedName name="цена___3">#REF!</definedName>
    <definedName name="цена___3___0">#REF!</definedName>
    <definedName name="цена___3___0___0">NA()</definedName>
    <definedName name="цена___3___0___0___0">NA()</definedName>
    <definedName name="цена___3___0___1">NA()</definedName>
    <definedName name="цена___3___0___3">NA()</definedName>
    <definedName name="цена___3___0_1">NA()</definedName>
    <definedName name="цена___3___10">#REF!</definedName>
    <definedName name="цена___3___2">#REF!</definedName>
    <definedName name="цена___3___3">#REF!</definedName>
    <definedName name="цена___3___4">#REF!</definedName>
    <definedName name="цена___3___6">#REF!</definedName>
    <definedName name="цена___3___8">#REF!</definedName>
    <definedName name="цена___3_3">NA()</definedName>
    <definedName name="цена___4">#REF!</definedName>
    <definedName name="цена___4___0">NA()</definedName>
    <definedName name="цена___4___0___0">#REF!</definedName>
    <definedName name="цена___4___0___0___0">#REF!</definedName>
    <definedName name="цена___4___0___5">NA()</definedName>
    <definedName name="цена___4___0___6">NA()</definedName>
    <definedName name="цена___4___0___7">NA()</definedName>
    <definedName name="цена___4___0___8">NA()</definedName>
    <definedName name="цена___4___0___9">NA()</definedName>
    <definedName name="цена___4___0_5">NA()</definedName>
    <definedName name="цена___4___10">#REF!</definedName>
    <definedName name="цена___4___12">#REF!</definedName>
    <definedName name="цена___4___2">#REF!</definedName>
    <definedName name="цена___4___3">#REF!</definedName>
    <definedName name="цена___4___4">#REF!</definedName>
    <definedName name="цена___4___6">#REF!</definedName>
    <definedName name="цена___4___8">#REF!</definedName>
    <definedName name="цена___4___9">"$#ССЫЛ!.$L$1:$L$32000"</definedName>
    <definedName name="цена___5">NA()</definedName>
    <definedName name="цена___5___0">#REF!</definedName>
    <definedName name="цена___5___0___0">#REF!</definedName>
    <definedName name="цена___5___0___0___0">#REF!</definedName>
    <definedName name="цена___5___3">NA()</definedName>
    <definedName name="цена___5___5">NA()</definedName>
    <definedName name="цена___5_3">NA()</definedName>
    <definedName name="цена___5_5">NA()</definedName>
    <definedName name="цена___6">NA()</definedName>
    <definedName name="цена___6___0">#REF!</definedName>
    <definedName name="цена___6___0___0">#REF!</definedName>
    <definedName name="цена___6___0___0___0">#REF!</definedName>
    <definedName name="цена___6___1">#REF!</definedName>
    <definedName name="цена___6___10">#REF!</definedName>
    <definedName name="цена___6___12">#REF!</definedName>
    <definedName name="цена___6___2">#REF!</definedName>
    <definedName name="цена___6___4">#REF!</definedName>
    <definedName name="цена___6___5">NA()</definedName>
    <definedName name="цена___6___6">#REF!</definedName>
    <definedName name="цена___6___7">NA()</definedName>
    <definedName name="цена___6___8">#REF!</definedName>
    <definedName name="цена___6___9">"$#ССЫЛ!.$L$1:$L$32000"</definedName>
    <definedName name="цена___6_5">NA()</definedName>
    <definedName name="цена___7">#REF!</definedName>
    <definedName name="цена___7___0">#REF!</definedName>
    <definedName name="цена___7___10">#REF!</definedName>
    <definedName name="цена___7___2">#REF!</definedName>
    <definedName name="цена___7___4">#REF!</definedName>
    <definedName name="цена___7___6">#REF!</definedName>
    <definedName name="цена___7___8">#REF!</definedName>
    <definedName name="цена___8">#REF!</definedName>
    <definedName name="цена___8___0">#REF!</definedName>
    <definedName name="цена___8___0___0">#REF!</definedName>
    <definedName name="цена___8___0___0___0">#REF!</definedName>
    <definedName name="цена___8___1">#REF!</definedName>
    <definedName name="цена___8___10">#REF!</definedName>
    <definedName name="цена___8___12">#REF!</definedName>
    <definedName name="цена___8___2">#REF!</definedName>
    <definedName name="цена___8___4">#REF!</definedName>
    <definedName name="цена___8___6">#REF!</definedName>
    <definedName name="цена___8___8">#REF!</definedName>
    <definedName name="цена___8___9">"$#ССЫЛ!.$L$1:$L$32000"</definedName>
    <definedName name="цена___9">#REF!</definedName>
    <definedName name="цена___9___0">#REF!</definedName>
    <definedName name="цена___9___0___0">#REF!</definedName>
    <definedName name="цена___9___0___0___0">#REF!</definedName>
    <definedName name="цена___9___10">#REF!</definedName>
    <definedName name="цена___9___2">#REF!</definedName>
    <definedName name="цена___9___4">#REF!</definedName>
    <definedName name="цена___9___6">#REF!</definedName>
    <definedName name="цена___9___8">#REF!</definedName>
    <definedName name="цена_1">NA()</definedName>
    <definedName name="цена_13">NA()</definedName>
    <definedName name="цена_15">NA()</definedName>
    <definedName name="цена_3">NA()</definedName>
    <definedName name="цена_4">NA()</definedName>
    <definedName name="цена_5">NA()</definedName>
    <definedName name="цена_6">NA()</definedName>
    <definedName name="цена_7">NA()</definedName>
    <definedName name="цена_9">NA()</definedName>
    <definedName name="цук">#REF!</definedName>
    <definedName name="цукеп">#REF!</definedName>
    <definedName name="цукцук">#REF!</definedName>
    <definedName name="цукцукуцкцук">#REF!</definedName>
    <definedName name="цукцукцук">#REF!</definedName>
    <definedName name="цфйе">#REF!</definedName>
    <definedName name="чапо">#REF!</definedName>
    <definedName name="чапр">#REF!</definedName>
    <definedName name="чмтчмт">#REF!</definedName>
    <definedName name="чмтчт">#REF!</definedName>
    <definedName name="чс">#REF!</definedName>
    <definedName name="чсапр">#REF!</definedName>
    <definedName name="чсиь">#REF!</definedName>
    <definedName name="чсмт">#REF!</definedName>
    <definedName name="чстм">#REF!</definedName>
    <definedName name="чт">#REF!</definedName>
    <definedName name="чтм">#REF!</definedName>
    <definedName name="чть">#REF!</definedName>
    <definedName name="ш">#REF!</definedName>
    <definedName name="шгд">#REF!</definedName>
    <definedName name="шдгшж">#REF!</definedName>
    <definedName name="Шкафы_ТМ">#REF!</definedName>
    <definedName name="шлд">'[67]93-110'!#REF!</definedName>
    <definedName name="шплю">#REF!</definedName>
    <definedName name="шпр">#REF!</definedName>
    <definedName name="шщззхъх">#REF!</definedName>
    <definedName name="щжэдж">#REF!</definedName>
    <definedName name="щщ">#REF!</definedName>
    <definedName name="ъхз">#REF!</definedName>
    <definedName name="ы">[68]топография!#REF!</definedName>
    <definedName name="ыа">#REF!</definedName>
    <definedName name="ыаоаы">#REF!</definedName>
    <definedName name="ыаоаыо">#REF!</definedName>
    <definedName name="ыаоаып">#REF!</definedName>
    <definedName name="ыаоп">#REF!</definedName>
    <definedName name="ыапо">#REF!</definedName>
    <definedName name="ыапоапоао">#REF!</definedName>
    <definedName name="ыапоаыо">#REF!</definedName>
    <definedName name="ыапоы">#REF!</definedName>
    <definedName name="ыапоыа">#REF!</definedName>
    <definedName name="ыапр">[6]топография!#REF!</definedName>
    <definedName name="ыапраыр">#REF!</definedName>
    <definedName name="ЫВGGGGGGGGGGGGGGG">#REF!</definedName>
    <definedName name="ыва">#REF!</definedName>
    <definedName name="ывапвыфп">[6]топография!#REF!</definedName>
    <definedName name="ываф">#REF!</definedName>
    <definedName name="Ываы">#REF!</definedName>
    <definedName name="ЫВаЫа">#REF!</definedName>
    <definedName name="ЫВаЫваав">#REF!</definedName>
    <definedName name="ывпавар">#REF!</definedName>
    <definedName name="ЫВПВвввв">[11]топография!#REF!</definedName>
    <definedName name="ыВПВП">#REF!</definedName>
    <definedName name="ывфа">#REF!</definedName>
    <definedName name="ыкен">#REF!</definedName>
    <definedName name="ыопвпо">#REF!</definedName>
    <definedName name="ып">#REF!</definedName>
    <definedName name="ыпаота">#REF!</definedName>
    <definedName name="ыпартап">#REF!</definedName>
    <definedName name="ыпатапт">#REF!</definedName>
    <definedName name="ыпми">#REF!</definedName>
    <definedName name="ыпо">#REF!</definedName>
    <definedName name="ыпоыа">#REF!</definedName>
    <definedName name="ыпоыапо">#REF!</definedName>
    <definedName name="ыпр">#REF!</definedName>
    <definedName name="ыпрапр">#REF!</definedName>
    <definedName name="ыпраыпо">[7]топография!#REF!</definedName>
    <definedName name="ыпры">#REF!</definedName>
    <definedName name="ырипыр">#REF!</definedName>
    <definedName name="ырп">#REF!</definedName>
    <definedName name="ыукнр">#REF!</definedName>
    <definedName name="ыы">[69]свод!$A$7</definedName>
    <definedName name="ыыы">#REF!</definedName>
    <definedName name="ьбют">#REF!</definedName>
    <definedName name="ьвпрьрп">#REF!</definedName>
    <definedName name="ьврп">#REF!</definedName>
    <definedName name="ьпрьп">#REF!</definedName>
    <definedName name="эк">#REF!</definedName>
    <definedName name="эк1">#REF!</definedName>
    <definedName name="эко">#REF!</definedName>
    <definedName name="эко1">#REF!</definedName>
    <definedName name="экол.1">[60]топография!#REF!</definedName>
    <definedName name="экол1">#REF!</definedName>
    <definedName name="экол2">#REF!</definedName>
    <definedName name="Экол3">#REF!</definedName>
    <definedName name="эколог">#REF!</definedName>
    <definedName name="экология">NA()</definedName>
    <definedName name="ЭлеСи">[70]Коэфф1.!$E$7</definedName>
    <definedName name="ЭлеСи_1">#REF!</definedName>
    <definedName name="ЭлеСи_4">[71]Коэфф1.!$E$7</definedName>
    <definedName name="ЭлеСи_5">[71]Коэфф1.!$E$7</definedName>
    <definedName name="ЭлеСи_6">[71]Коэфф1.!$E$7</definedName>
    <definedName name="ЭЛСИ_Т">#REF!</definedName>
    <definedName name="эмс">[48]топография!#REF!</definedName>
    <definedName name="эээ">[69]свод!$A$7</definedName>
    <definedName name="ЮФУ">#REF!</definedName>
    <definedName name="ЮФУ2">#REF!</definedName>
    <definedName name="я">#REF!</definedName>
    <definedName name="яапт">#REF!</definedName>
    <definedName name="яапяяяя">#REF!</definedName>
    <definedName name="явапяап">#REF!</definedName>
    <definedName name="явапявп">#REF!</definedName>
    <definedName name="явар">#REF!</definedName>
    <definedName name="яваряра">#REF!</definedName>
    <definedName name="ярая">#REF!</definedName>
    <definedName name="яраяраря">#REF!</definedName>
    <definedName name="яроптап">#REF!</definedName>
    <definedName name="ЯЯЯ">[72]топография!#REF!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17" l="1"/>
  <c r="E11" i="17"/>
  <c r="E18" i="17"/>
  <c r="E39" i="17"/>
  <c r="E38" i="17"/>
  <c r="E37" i="17"/>
  <c r="E36" i="17"/>
  <c r="E35" i="17"/>
  <c r="E34" i="17"/>
  <c r="E28" i="17"/>
  <c r="E25" i="17"/>
  <c r="B19" i="17" l="1"/>
  <c r="B20" i="17"/>
  <c r="B21" i="17"/>
  <c r="E10" i="16"/>
  <c r="E32" i="16" l="1"/>
  <c r="E27" i="16"/>
  <c r="E22" i="16"/>
  <c r="E37" i="16" l="1"/>
  <c r="E41" i="17" l="1"/>
  <c r="E42" i="17" s="1"/>
  <c r="E17" i="16" l="1"/>
  <c r="E52" i="16"/>
  <c r="E47" i="16"/>
  <c r="E42" i="16"/>
  <c r="E57" i="16" l="1"/>
</calcChain>
</file>

<file path=xl/sharedStrings.xml><?xml version="1.0" encoding="utf-8"?>
<sst xmlns="http://schemas.openxmlformats.org/spreadsheetml/2006/main" count="155" uniqueCount="112">
  <si>
    <t>№ п/п</t>
  </si>
  <si>
    <t>Стоимость, руб</t>
  </si>
  <si>
    <t>на проекные (изыскательские) работы</t>
  </si>
  <si>
    <t xml:space="preserve">Наименование организации заказчика:  </t>
  </si>
  <si>
    <t>Наименование проектной (изыскательской) организации</t>
  </si>
  <si>
    <t>Номер частей, глав, таблиц, процентов, параграфов и пунктов указаний к разделу Справочника базовых цен на проектные работы для строительства</t>
  </si>
  <si>
    <t>Итого по смете</t>
  </si>
  <si>
    <t>Главный инженер проекта</t>
  </si>
  <si>
    <t>Составитель сметы</t>
  </si>
  <si>
    <t>Расчёт стоимости</t>
  </si>
  <si>
    <t>Итого</t>
  </si>
  <si>
    <t>Справочник базовых цен на проектные работы в строительстве "Объекты связи", 2010 г.</t>
  </si>
  <si>
    <t>Наименование работ</t>
  </si>
  <si>
    <t>М.П.                                               [подпись (инициалы, фамилия)]</t>
  </si>
  <si>
    <t xml:space="preserve">                                                        [подпись (инициалы, фамилия)]</t>
  </si>
  <si>
    <t xml:space="preserve"> СМЕТА № 4</t>
  </si>
  <si>
    <t xml:space="preserve"> </t>
  </si>
  <si>
    <t>Исполнитель:</t>
  </si>
  <si>
    <t>К=1,24 - разработка BIM-модели (Приказ Минстроя России № 854/пр от 24.12.2020 г. Т. 1.1. п. 19)</t>
  </si>
  <si>
    <t>СКУД, до 5 шт. включительно на объекте</t>
  </si>
  <si>
    <t>Нормативные затраты на работы по подготовке проектной документации для создания инженерно-технической системы антитеррористической защищенности объектов жилищно-гражданского назначения (приказ Минстроя России от 20.11.2023 г. №828/пр)</t>
  </si>
  <si>
    <t>Т.3.2 п. 1</t>
  </si>
  <si>
    <t>Т.3.3 п. 1</t>
  </si>
  <si>
    <t>Т.3.3 п. 2</t>
  </si>
  <si>
    <t>Нормативные затраты на работы по подготовке проектной документации для строительства, реконструкции сетей инженерно-технического обеспечения и объектов инфраструктуры (приказ Минстроя России от 28.11.2023 г. №847/пр)</t>
  </si>
  <si>
    <t>Т.3.8 п.1</t>
  </si>
  <si>
    <t>К=1,11 - разработка BIM-модели (Т.3.8.1 п. 3)</t>
  </si>
  <si>
    <t>Автоматизированное рабочее место оператора</t>
  </si>
  <si>
    <t>Т.3.7 п. 1</t>
  </si>
  <si>
    <t>Интегрирующий комплекс приема, обработки и хранения информации</t>
  </si>
  <si>
    <t>Т.3.7 п. 2</t>
  </si>
  <si>
    <t xml:space="preserve"> ИТП с насосами на отопление и на циркуляцию ГВС мощностью  1 Гкал/час</t>
  </si>
  <si>
    <t>Hopмативные затраты на работы по подготовке пооектной документации по строительству и реконструкции объектов жилищно-гражданского назначения (приказ Минстроя от 28.11.2023 г. №848/пр)</t>
  </si>
  <si>
    <t>К=0,4 - стадия Рабочая документация</t>
  </si>
  <si>
    <t>К=0,5 - стадия Рабочая документация</t>
  </si>
  <si>
    <t>К=0,6 - стадия Рабочая документация</t>
  </si>
  <si>
    <t>К=1,44 - индекс перехода в цены  3 кв. 2024 года (Письмо Минстроя России от 29.07.2024 №43022-ИФ/09)</t>
  </si>
  <si>
    <t>21100*1,44*1,24*0,6</t>
  </si>
  <si>
    <t>140400*1,44*1,24*0,6</t>
  </si>
  <si>
    <t>(382500+250769*1)*1,11*1,44*0,6</t>
  </si>
  <si>
    <t>К=6,1 - индекс перехода в цены  3 кв. 2024 года (Письмо Минстроя России от 29.07.2024 №43022-ИФ/09)</t>
  </si>
  <si>
    <t>181900*1,44*1,24*0,6</t>
  </si>
  <si>
    <t>К=0,5 - капитальный ремонт ( п. 159 приказ от 01.10.2021 г.№707/пр)</t>
  </si>
  <si>
    <t>Т. 3.8 п.1</t>
  </si>
  <si>
    <t>К=1,16 - разработка BIM-модели (Приложение 2 табл. 1 п. 32)</t>
  </si>
  <si>
    <t>Характеристика предприятия, здания, сооружения или виды работ</t>
  </si>
  <si>
    <t>Справочник базовых цен на обмерные работы и обследования зданий и сооружений, 2016 г.</t>
  </si>
  <si>
    <t>Т.4</t>
  </si>
  <si>
    <t>Высота здания до 10 м</t>
  </si>
  <si>
    <t>Категория сложности здания II</t>
  </si>
  <si>
    <t>Т.2</t>
  </si>
  <si>
    <t>Всего</t>
  </si>
  <si>
    <t>НДС</t>
  </si>
  <si>
    <t>ИТОГО с НДС</t>
  </si>
  <si>
    <t>Генеральный директор ______________________________</t>
  </si>
  <si>
    <t>Главный инженер проекта _____________________________</t>
  </si>
  <si>
    <t>Составитель сметы   ___________________________________</t>
  </si>
  <si>
    <t>система горячего водоснабжения</t>
  </si>
  <si>
    <t>Т. 15 п. 1.4</t>
  </si>
  <si>
    <t>система отопления</t>
  </si>
  <si>
    <t>Т. 15 п. 2.4</t>
  </si>
  <si>
    <t>системы холодного водоснабжения и канализации</t>
  </si>
  <si>
    <t>Т. 15 п. 3.4</t>
  </si>
  <si>
    <t>система вентиляции</t>
  </si>
  <si>
    <t>Т. 15 п. 4.4</t>
  </si>
  <si>
    <t>водостоки</t>
  </si>
  <si>
    <t>Т. 15 п. 7.4</t>
  </si>
  <si>
    <t>электрические сети</t>
  </si>
  <si>
    <t xml:space="preserve"> СМЕТА № 6</t>
  </si>
  <si>
    <t>Обмерные работы основного здания</t>
  </si>
  <si>
    <t xml:space="preserve">Обследование строительных конструкций основного здания </t>
  </si>
  <si>
    <t xml:space="preserve">Обследование инженерных сетей  основного здания </t>
  </si>
  <si>
    <t>Т. 15 п. 8.1</t>
  </si>
  <si>
    <t>Т.14 п.8</t>
  </si>
  <si>
    <t>Физико-механические испытания кирпича. 20 мест</t>
  </si>
  <si>
    <t>Определение физических характеристик материалов кровли и перекрытий, 10 мест</t>
  </si>
  <si>
    <t>Т.14 п.13</t>
  </si>
  <si>
    <t>Система охранная телевизионная наружная с количеством видеокамер: 12 шт.</t>
  </si>
  <si>
    <t>(77600+10350*12)*1,24*1,44*0,6</t>
  </si>
  <si>
    <t>Т.24 п.2</t>
  </si>
  <si>
    <t>Т.24 п.8</t>
  </si>
  <si>
    <t>СКС  на 8 узлов</t>
  </si>
  <si>
    <t>ЛВС  на  8 узлов</t>
  </si>
  <si>
    <t>(2450+3680*8)*6,1*1,24*0,5</t>
  </si>
  <si>
    <t>(2450+3680*8)*1,24*6,1*0,5</t>
  </si>
  <si>
    <t>Система охранная телевизионная внутренняя с количеством видеокамер: 12 шт.</t>
  </si>
  <si>
    <t>(76900+8138*12)*1,24*1,44*0,6</t>
  </si>
  <si>
    <t xml:space="preserve">Капитальный ремонт здания детского сада. Площадь 564,6 м2 </t>
  </si>
  <si>
    <t>К=564,6/1000=0,5646 - коэффициент экстраполяции (приказ от 01.10.2021 г.№707/пр п. 131.3)</t>
  </si>
  <si>
    <t>(1076200+1563*(0,4*2000+0,6*1000))*1,44*0,4*1,16*0,5646*0,5</t>
  </si>
  <si>
    <r>
      <t>Наименование предприятия, здания, сооружения, стадии проектирования, этапа, вида проектных или изыскательских работ:</t>
    </r>
    <r>
      <rPr>
        <b/>
        <sz val="11"/>
        <rFont val="Times New Roman"/>
        <family val="1"/>
        <charset val="204"/>
      </rPr>
      <t xml:space="preserve">  "Капитальный ремонт здания детского сада по адресу: Ленинградская область, Всеволожский муниципальный район, ул. Южная, дом 16, литера А". Рабочая документация.</t>
    </r>
  </si>
  <si>
    <t>МДОБУ "ДСКВ №10" г. Всеволожска</t>
  </si>
  <si>
    <t>МКУ "ЕСЗ" ВМР ЛО</t>
  </si>
  <si>
    <t>здание трехэтажное</t>
  </si>
  <si>
    <t>Строительный объем1782 м3</t>
  </si>
  <si>
    <r>
      <t>Наименование предприятия, здания, сооружения, стадии проектирования, этапа, вида проектных или изыскательских работ:</t>
    </r>
    <r>
      <rPr>
        <b/>
        <sz val="11"/>
        <rFont val="Times New Roman"/>
        <family val="1"/>
        <charset val="204"/>
      </rPr>
      <t xml:space="preserve"> "Капитальный ремонт здания по адресу: Ленинградская область,  г. Всеволожск, ул. Межевая, дом 6Б". Обмерные и обследовательские работы.</t>
    </r>
  </si>
  <si>
    <t>К=7,22 - индекс перехода в цены  3 кв. 2024 года (Письмо Минстроя России от от 23 июля 2026 г. № 45358-ИФ/09)</t>
  </si>
  <si>
    <t>(6+156,8+12+20+60+46,6+20+31,6+20)*20*7,22</t>
  </si>
  <si>
    <t>(77+21+35,2+45,6)*10*7,22</t>
  </si>
  <si>
    <t>600*7,220</t>
  </si>
  <si>
    <t>900*7,220</t>
  </si>
  <si>
    <t>700*7,220</t>
  </si>
  <si>
    <t>1000*7,220</t>
  </si>
  <si>
    <t>400*7,220</t>
  </si>
  <si>
    <t>Категория сложности работ III</t>
  </si>
  <si>
    <t>1200*7,22</t>
  </si>
  <si>
    <t>Строительный объем 2118 м3</t>
  </si>
  <si>
    <t>площадь здания 819,9 м2</t>
  </si>
  <si>
    <t>819,9*38,28*7,22</t>
  </si>
  <si>
    <t>819,9*43,07*7,22</t>
  </si>
  <si>
    <t xml:space="preserve">ИТОГО с учетом доведенных лимитов финансирования </t>
  </si>
  <si>
    <t>Приложение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</si>
</sst>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₽_-;\-* #,##0.00\ _₽_-;_-* &quot;-&quot;??\ _₽_-;_-@_-"/>
    <numFmt numFmtId="164" formatCode="_-* #,##0&quot;р.&quot;_-;\-* #,##0&quot;р.&quot;_-;_-* &quot;-&quot;&quot;р.&quot;_-;_-@_-"/>
    <numFmt numFmtId="165" formatCode="_-* #,##0.00&quot;р.&quot;_-;\-* #,##0.00&quot;р.&quot;_-;_-* &quot;-&quot;??&quot;р.&quot;_-;_-@_-"/>
    <numFmt numFmtId="166" formatCode="_-* #,##0_р_._-;\-* #,##0_р_._-;_-* &quot;-&quot;_р_._-;_-@_-"/>
    <numFmt numFmtId="167" formatCode="_-* #,##0.00_р_._-;\-* #,##0.00_р_._-;_-* &quot;-&quot;??_р_._-;_-@_-"/>
    <numFmt numFmtId="168" formatCode="_-* #,##0.00[$€-1]_-;\-* #,##0.00[$€-1]_-;_-* &quot;-&quot;??[$€-1]_-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0.000"/>
    <numFmt numFmtId="172" formatCode="#,##0&quot;р.&quot;"/>
  </numFmts>
  <fonts count="8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0"/>
      <name val="Times New Roman Cyr"/>
      <family val="1"/>
      <charset val="204"/>
    </font>
    <font>
      <sz val="10"/>
      <name val="Helv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10"/>
      <color indexed="8"/>
      <name val="Arial"/>
      <family val="2"/>
      <charset val="204"/>
    </font>
    <font>
      <sz val="11"/>
      <color indexed="9"/>
      <name val="Calibri"/>
      <family val="2"/>
      <charset val="204"/>
    </font>
    <font>
      <sz val="10"/>
      <color indexed="9"/>
      <name val="Arial"/>
      <family val="2"/>
      <charset val="204"/>
    </font>
    <font>
      <sz val="11"/>
      <color indexed="16"/>
      <name val="Calibri"/>
      <family val="2"/>
      <charset val="204"/>
    </font>
    <font>
      <b/>
      <sz val="11"/>
      <color indexed="53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8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i/>
      <sz val="8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Arial Cyr"/>
      <family val="2"/>
      <charset val="204"/>
    </font>
    <font>
      <sz val="10"/>
      <color indexed="62"/>
      <name val="Arial"/>
      <family val="2"/>
      <charset val="204"/>
    </font>
    <font>
      <b/>
      <sz val="10"/>
      <color indexed="63"/>
      <name val="Arial"/>
      <family val="2"/>
      <charset val="204"/>
    </font>
    <font>
      <b/>
      <sz val="11"/>
      <color indexed="52"/>
      <name val="Calibri"/>
      <family val="2"/>
      <charset val="204"/>
    </font>
    <font>
      <b/>
      <sz val="10"/>
      <color indexed="52"/>
      <name val="Arial"/>
      <family val="2"/>
      <charset val="204"/>
    </font>
    <font>
      <sz val="12"/>
      <name val="Journal"/>
      <charset val="204"/>
    </font>
    <font>
      <sz val="10"/>
      <name val="Arial Cyr"/>
    </font>
    <font>
      <sz val="10"/>
      <name val="Arial"/>
      <family val="2"/>
      <charset val="204"/>
    </font>
    <font>
      <b/>
      <sz val="15"/>
      <color indexed="56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Arial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Arial"/>
      <family val="2"/>
      <charset val="204"/>
    </font>
    <font>
      <b/>
      <sz val="11"/>
      <color indexed="56"/>
      <name val="Calibri"/>
      <family val="2"/>
      <charset val="204"/>
    </font>
    <font>
      <b/>
      <sz val="10"/>
      <color indexed="9"/>
      <name val="Arial"/>
      <family val="2"/>
      <charset val="204"/>
    </font>
    <font>
      <sz val="10"/>
      <color indexed="6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sz val="11"/>
      <color indexed="20"/>
      <name val="Calibri"/>
      <family val="2"/>
      <charset val="204"/>
    </font>
    <font>
      <sz val="10"/>
      <color indexed="20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52"/>
      <name val="Arial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8"/>
      <name val="Arial"/>
      <family val="2"/>
      <charset val="204"/>
    </font>
    <font>
      <sz val="12"/>
      <color indexed="24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1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Arial"/>
    </font>
    <font>
      <b/>
      <sz val="11"/>
      <color theme="1"/>
      <name val="Times New Roman"/>
      <family val="1"/>
      <charset val="204"/>
    </font>
  </fonts>
  <fills count="6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9"/>
        <b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87">
    <xf numFmtId="0" fontId="0" fillId="0" borderId="0"/>
    <xf numFmtId="0" fontId="2" fillId="0" borderId="0"/>
    <xf numFmtId="0" fontId="5" fillId="0" borderId="0"/>
    <xf numFmtId="0" fontId="5" fillId="0" borderId="0"/>
    <xf numFmtId="167" fontId="2" fillId="0" borderId="0" applyFont="0" applyFill="0" applyBorder="0" applyAlignment="0" applyProtection="0"/>
    <xf numFmtId="4" fontId="7" fillId="0" borderId="0">
      <alignment vertical="center"/>
    </xf>
    <xf numFmtId="0" fontId="8" fillId="0" borderId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9" fillId="0" borderId="5">
      <protection locked="0"/>
    </xf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11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4" borderId="0" applyNumberFormat="0" applyBorder="0" applyAlignment="0" applyProtection="0"/>
    <xf numFmtId="0" fontId="11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11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11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11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0" applyNumberFormat="0" applyBorder="0" applyAlignment="0" applyProtection="0"/>
    <xf numFmtId="0" fontId="11" fillId="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11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11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17" borderId="0" applyNumberFormat="0" applyBorder="0" applyAlignment="0" applyProtection="0"/>
    <xf numFmtId="0" fontId="11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11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11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11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13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13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26" borderId="0" applyNumberFormat="0" applyBorder="0" applyAlignment="0" applyProtection="0"/>
    <xf numFmtId="0" fontId="13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8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1" borderId="0" applyNumberFormat="0" applyBorder="0" applyAlignment="0" applyProtection="0"/>
    <xf numFmtId="0" fontId="12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24" borderId="0" applyNumberFormat="0" applyBorder="0" applyAlignment="0" applyProtection="0"/>
    <xf numFmtId="0" fontId="12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44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7" borderId="0" applyNumberFormat="0" applyBorder="0" applyAlignment="0" applyProtection="0"/>
    <xf numFmtId="0" fontId="15" fillId="48" borderId="6" applyNumberFormat="0" applyAlignment="0" applyProtection="0"/>
    <xf numFmtId="0" fontId="15" fillId="48" borderId="6" applyNumberFormat="0" applyAlignment="0" applyProtection="0"/>
    <xf numFmtId="0" fontId="16" fillId="38" borderId="7" applyNumberFormat="0" applyAlignment="0" applyProtection="0"/>
    <xf numFmtId="0" fontId="16" fillId="38" borderId="7" applyNumberFormat="0" applyAlignment="0" applyProtection="0"/>
    <xf numFmtId="0" fontId="16" fillId="38" borderId="7" applyNumberFormat="0" applyAlignment="0" applyProtection="0"/>
    <xf numFmtId="0" fontId="16" fillId="49" borderId="7" applyNumberFormat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0" borderId="0" applyNumberFormat="0" applyBorder="0" applyAlignment="0" applyProtection="0"/>
    <xf numFmtId="0" fontId="19" fillId="40" borderId="0" applyNumberFormat="0" applyBorder="0" applyAlignment="0" applyProtection="0"/>
    <xf numFmtId="0" fontId="19" fillId="40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5" borderId="6" applyNumberFormat="0" applyAlignment="0" applyProtection="0"/>
    <xf numFmtId="0" fontId="23" fillId="45" borderId="6" applyNumberFormat="0" applyAlignment="0" applyProtection="0"/>
    <xf numFmtId="0" fontId="23" fillId="45" borderId="6" applyNumberFormat="0" applyAlignment="0" applyProtection="0"/>
    <xf numFmtId="0" fontId="23" fillId="8" borderId="6" applyNumberFormat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5" fillId="53" borderId="0" applyNumberFormat="0" applyBorder="0" applyAlignment="0" applyProtection="0"/>
    <xf numFmtId="0" fontId="25" fillId="53" borderId="0" applyNumberFormat="0" applyBorder="0" applyAlignment="0" applyProtection="0"/>
    <xf numFmtId="0" fontId="25" fillId="53" borderId="0" applyNumberFormat="0" applyBorder="0" applyAlignment="0" applyProtection="0"/>
    <xf numFmtId="0" fontId="25" fillId="54" borderId="0" applyNumberFormat="0" applyBorder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2" fillId="36" borderId="12" applyNumberFormat="0" applyFont="0" applyAlignment="0" applyProtection="0"/>
    <xf numFmtId="0" fontId="5" fillId="55" borderId="12" applyNumberFormat="0" applyFont="0" applyAlignment="0" applyProtection="0"/>
    <xf numFmtId="0" fontId="26" fillId="48" borderId="13" applyNumberFormat="0" applyAlignment="0" applyProtection="0"/>
    <xf numFmtId="0" fontId="26" fillId="48" borderId="13" applyNumberFormat="0" applyAlignment="0" applyProtection="0"/>
    <xf numFmtId="0" fontId="26" fillId="48" borderId="13" applyNumberFormat="0" applyAlignment="0" applyProtection="0"/>
    <xf numFmtId="0" fontId="26" fillId="56" borderId="13" applyNumberFormat="0" applyAlignment="0" applyProtection="0"/>
    <xf numFmtId="0" fontId="27" fillId="57" borderId="0">
      <alignment horizontal="left" vertical="center"/>
    </xf>
    <xf numFmtId="0" fontId="28" fillId="0" borderId="0">
      <alignment horizontal="right" vertical="center"/>
    </xf>
    <xf numFmtId="0" fontId="29" fillId="0" borderId="0">
      <alignment horizontal="left" vertical="top"/>
    </xf>
    <xf numFmtId="0" fontId="27" fillId="57" borderId="0">
      <alignment horizontal="left" vertical="center"/>
    </xf>
    <xf numFmtId="0" fontId="27" fillId="58" borderId="0">
      <alignment horizontal="left" vertical="center"/>
    </xf>
    <xf numFmtId="0" fontId="27" fillId="57" borderId="0">
      <alignment horizontal="right" vertical="center"/>
    </xf>
    <xf numFmtId="0" fontId="27" fillId="0" borderId="0">
      <alignment horizontal="left" vertical="top"/>
    </xf>
    <xf numFmtId="0" fontId="29" fillId="0" borderId="0">
      <alignment horizontal="left" vertical="center"/>
    </xf>
    <xf numFmtId="0" fontId="27" fillId="57" borderId="0">
      <alignment horizontal="left" vertical="center"/>
    </xf>
    <xf numFmtId="0" fontId="27" fillId="0" borderId="0">
      <alignment horizontal="left" vertical="top"/>
    </xf>
    <xf numFmtId="0" fontId="30" fillId="0" borderId="0">
      <alignment horizontal="center" vertical="center"/>
    </xf>
    <xf numFmtId="0" fontId="31" fillId="0" borderId="0">
      <alignment horizontal="left" vertical="top"/>
    </xf>
    <xf numFmtId="0" fontId="27" fillId="2" borderId="0">
      <alignment horizontal="center" vertical="center"/>
    </xf>
    <xf numFmtId="0" fontId="27" fillId="0" borderId="0">
      <alignment horizontal="left" vertical="top"/>
    </xf>
    <xf numFmtId="0" fontId="27" fillId="57" borderId="0">
      <alignment horizontal="center" vertical="center"/>
    </xf>
    <xf numFmtId="0" fontId="27" fillId="0" borderId="0">
      <alignment horizontal="center" vertical="center"/>
    </xf>
    <xf numFmtId="0" fontId="30" fillId="0" borderId="0">
      <alignment horizontal="center" vertical="center"/>
    </xf>
    <xf numFmtId="0" fontId="27" fillId="57" borderId="0">
      <alignment horizontal="center" vertical="center"/>
    </xf>
    <xf numFmtId="0" fontId="30" fillId="0" borderId="0">
      <alignment horizontal="left" vertical="top"/>
    </xf>
    <xf numFmtId="0" fontId="27" fillId="2" borderId="0">
      <alignment horizontal="center" vertical="center"/>
    </xf>
    <xf numFmtId="0" fontId="27" fillId="0" borderId="0">
      <alignment horizontal="center" vertical="center"/>
    </xf>
    <xf numFmtId="0" fontId="32" fillId="57" borderId="0">
      <alignment horizontal="left" vertical="center"/>
    </xf>
    <xf numFmtId="0" fontId="27" fillId="0" borderId="0">
      <alignment horizontal="center" vertical="center"/>
    </xf>
    <xf numFmtId="0" fontId="30" fillId="0" borderId="0">
      <alignment horizontal="left" vertical="center"/>
    </xf>
    <xf numFmtId="0" fontId="27" fillId="2" borderId="0">
      <alignment horizontal="left" vertical="center"/>
    </xf>
    <xf numFmtId="0" fontId="27" fillId="0" borderId="0">
      <alignment horizontal="center" vertical="center"/>
    </xf>
    <xf numFmtId="0" fontId="33" fillId="57" borderId="0">
      <alignment horizontal="center" vertical="center"/>
    </xf>
    <xf numFmtId="0" fontId="27" fillId="0" borderId="0">
      <alignment horizontal="center" vertical="center"/>
    </xf>
    <xf numFmtId="0" fontId="30" fillId="0" borderId="0">
      <alignment horizontal="center" vertical="center"/>
    </xf>
    <xf numFmtId="0" fontId="33" fillId="57" borderId="0">
      <alignment horizontal="center" vertical="center"/>
    </xf>
    <xf numFmtId="0" fontId="11" fillId="2" borderId="0">
      <alignment horizontal="left" vertical="top"/>
    </xf>
    <xf numFmtId="0" fontId="27" fillId="0" borderId="0">
      <alignment horizontal="center" vertical="center"/>
    </xf>
    <xf numFmtId="0" fontId="11" fillId="57" borderId="0">
      <alignment horizontal="center" vertical="top"/>
    </xf>
    <xf numFmtId="0" fontId="27" fillId="0" borderId="0">
      <alignment horizontal="left" vertical="top"/>
    </xf>
    <xf numFmtId="0" fontId="11" fillId="57" borderId="0">
      <alignment horizontal="center" vertical="top"/>
    </xf>
    <xf numFmtId="0" fontId="27" fillId="2" borderId="0">
      <alignment horizontal="center" vertical="top"/>
    </xf>
    <xf numFmtId="0" fontId="33" fillId="0" borderId="0">
      <alignment horizontal="center" vertical="center"/>
    </xf>
    <xf numFmtId="0" fontId="34" fillId="57" borderId="0">
      <alignment horizontal="right" vertical="top"/>
    </xf>
    <xf numFmtId="0" fontId="30" fillId="0" borderId="0">
      <alignment horizontal="lef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34" fillId="57" borderId="0">
      <alignment horizontal="right" vertical="top"/>
    </xf>
    <xf numFmtId="0" fontId="27" fillId="0" borderId="0">
      <alignment horizontal="left" vertical="center"/>
    </xf>
    <xf numFmtId="0" fontId="11" fillId="57" borderId="0">
      <alignment horizontal="left" vertical="top"/>
    </xf>
    <xf numFmtId="0" fontId="27" fillId="0" borderId="0">
      <alignment horizontal="center" vertical="center"/>
    </xf>
    <xf numFmtId="0" fontId="11" fillId="57" borderId="0">
      <alignment horizontal="left" vertical="top"/>
    </xf>
    <xf numFmtId="0" fontId="27" fillId="0" borderId="0">
      <alignment horizontal="right" vertical="center"/>
    </xf>
    <xf numFmtId="0" fontId="34" fillId="57" borderId="0">
      <alignment horizontal="center" vertical="top"/>
    </xf>
    <xf numFmtId="0" fontId="27" fillId="0" borderId="0">
      <alignment horizontal="left" vertical="top"/>
    </xf>
    <xf numFmtId="0" fontId="34" fillId="57" borderId="0">
      <alignment horizontal="center" vertical="top"/>
    </xf>
    <xf numFmtId="0" fontId="27" fillId="0" borderId="0">
      <alignment horizontal="center" vertical="center"/>
    </xf>
    <xf numFmtId="0" fontId="27" fillId="57" borderId="0">
      <alignment horizontal="center" vertical="center"/>
    </xf>
    <xf numFmtId="0" fontId="27" fillId="0" borderId="0">
      <alignment horizontal="right" vertical="center"/>
    </xf>
    <xf numFmtId="0" fontId="27" fillId="57" borderId="0">
      <alignment horizontal="center" vertical="center"/>
    </xf>
    <xf numFmtId="0" fontId="27" fillId="0" borderId="0">
      <alignment horizontal="left" vertical="top"/>
    </xf>
    <xf numFmtId="0" fontId="27" fillId="57" borderId="0">
      <alignment horizontal="center" vertical="center"/>
    </xf>
    <xf numFmtId="0" fontId="27" fillId="0" borderId="0">
      <alignment horizontal="right" vertical="top"/>
    </xf>
    <xf numFmtId="0" fontId="27" fillId="57" borderId="0">
      <alignment horizontal="center" vertical="center"/>
    </xf>
    <xf numFmtId="0" fontId="27" fillId="0" borderId="0">
      <alignment horizontal="right" vertical="center"/>
    </xf>
    <xf numFmtId="0" fontId="27" fillId="57" borderId="0">
      <alignment horizontal="center" vertical="center"/>
    </xf>
    <xf numFmtId="0" fontId="35" fillId="0" borderId="0">
      <alignment horizontal="right" vertical="top"/>
    </xf>
    <xf numFmtId="0" fontId="29" fillId="57" borderId="0">
      <alignment horizontal="left" vertical="top"/>
    </xf>
    <xf numFmtId="0" fontId="27" fillId="0" borderId="0">
      <alignment horizontal="left" vertical="center"/>
    </xf>
    <xf numFmtId="0" fontId="27" fillId="57" borderId="0">
      <alignment horizontal="center" vertical="center"/>
    </xf>
    <xf numFmtId="0" fontId="27" fillId="57" borderId="0">
      <alignment horizontal="center" vertical="center"/>
    </xf>
    <xf numFmtId="0" fontId="27" fillId="57" borderId="0">
      <alignment horizontal="center" vertical="center"/>
    </xf>
    <xf numFmtId="0" fontId="27" fillId="57" borderId="0">
      <alignment horizontal="center" vertical="center"/>
    </xf>
    <xf numFmtId="0" fontId="27" fillId="57" borderId="0">
      <alignment horizontal="center" vertical="center"/>
    </xf>
    <xf numFmtId="0" fontId="27" fillId="57" borderId="0">
      <alignment horizontal="center" vertical="center"/>
    </xf>
    <xf numFmtId="0" fontId="29" fillId="57" borderId="0">
      <alignment horizontal="left" vertical="top"/>
    </xf>
    <xf numFmtId="0" fontId="29" fillId="57" borderId="0">
      <alignment horizontal="right" vertical="top"/>
    </xf>
    <xf numFmtId="0" fontId="29" fillId="57" borderId="0">
      <alignment horizontal="right" vertical="top"/>
    </xf>
    <xf numFmtId="0" fontId="33" fillId="57" borderId="0">
      <alignment horizontal="left" vertical="top"/>
    </xf>
    <xf numFmtId="0" fontId="33" fillId="57" borderId="0">
      <alignment horizontal="right" vertical="top"/>
    </xf>
    <xf numFmtId="0" fontId="27" fillId="57" borderId="0">
      <alignment horizontal="left" vertical="top"/>
    </xf>
    <xf numFmtId="0" fontId="27" fillId="0" borderId="0">
      <alignment horizontal="left" vertical="center"/>
    </xf>
    <xf numFmtId="0" fontId="27" fillId="57" borderId="0">
      <alignment horizontal="left" vertical="top"/>
    </xf>
    <xf numFmtId="0" fontId="27" fillId="0" borderId="0">
      <alignment horizontal="left" vertical="top"/>
    </xf>
    <xf numFmtId="0" fontId="27" fillId="57" borderId="0">
      <alignment horizontal="left" vertical="top"/>
    </xf>
    <xf numFmtId="0" fontId="27" fillId="57" borderId="0">
      <alignment horizontal="right" vertical="top"/>
    </xf>
    <xf numFmtId="0" fontId="27" fillId="57" borderId="0">
      <alignment horizontal="right" vertical="top"/>
    </xf>
    <xf numFmtId="0" fontId="27" fillId="57" borderId="0">
      <alignment horizontal="left"/>
    </xf>
    <xf numFmtId="0" fontId="11" fillId="57" borderId="0">
      <alignment horizontal="left" vertical="top"/>
    </xf>
    <xf numFmtId="0" fontId="27" fillId="57" borderId="0">
      <alignment horizontal="left"/>
    </xf>
    <xf numFmtId="0" fontId="27" fillId="57" borderId="0">
      <alignment horizontal="left"/>
    </xf>
    <xf numFmtId="0" fontId="11" fillId="57" borderId="0">
      <alignment horizontal="left" vertical="top"/>
    </xf>
    <xf numFmtId="0" fontId="27" fillId="57" borderId="0">
      <alignment horizontal="left"/>
    </xf>
    <xf numFmtId="0" fontId="27" fillId="57" borderId="0">
      <alignment horizontal="right" vertical="top"/>
    </xf>
    <xf numFmtId="0" fontId="36" fillId="57" borderId="0">
      <alignment horizontal="center" vertical="center"/>
    </xf>
    <xf numFmtId="0" fontId="36" fillId="0" borderId="0">
      <alignment horizontal="center" vertical="center"/>
    </xf>
    <xf numFmtId="0" fontId="27" fillId="0" borderId="0">
      <alignment horizontal="left" vertical="top"/>
    </xf>
    <xf numFmtId="0" fontId="36" fillId="57" borderId="0">
      <alignment horizontal="center" vertical="center"/>
    </xf>
    <xf numFmtId="0" fontId="36" fillId="58" borderId="0">
      <alignment horizontal="center" vertical="center"/>
    </xf>
    <xf numFmtId="0" fontId="27" fillId="57" borderId="0">
      <alignment horizontal="left" vertical="top"/>
    </xf>
    <xf numFmtId="0" fontId="27" fillId="57" borderId="0">
      <alignment horizontal="left"/>
    </xf>
    <xf numFmtId="0" fontId="27" fillId="57" borderId="0">
      <alignment horizontal="left" vertical="top"/>
    </xf>
    <xf numFmtId="0" fontId="27" fillId="57" borderId="0">
      <alignment horizontal="left"/>
    </xf>
    <xf numFmtId="0" fontId="27" fillId="57" borderId="0">
      <alignment horizontal="left"/>
    </xf>
    <xf numFmtId="0" fontId="27" fillId="57" borderId="0">
      <alignment horizontal="left" vertical="top"/>
    </xf>
    <xf numFmtId="0" fontId="27" fillId="57" borderId="0">
      <alignment horizontal="left"/>
    </xf>
    <xf numFmtId="0" fontId="27" fillId="57" borderId="0">
      <alignment horizontal="center" vertical="center"/>
    </xf>
    <xf numFmtId="0" fontId="27" fillId="0" borderId="0">
      <alignment horizontal="center" vertical="top"/>
    </xf>
    <xf numFmtId="0" fontId="11" fillId="0" borderId="0">
      <alignment horizontal="center" vertical="top"/>
    </xf>
    <xf numFmtId="0" fontId="27" fillId="57" borderId="0">
      <alignment horizontal="center" vertical="center"/>
    </xf>
    <xf numFmtId="0" fontId="37" fillId="0" borderId="0">
      <alignment horizontal="center" vertical="center"/>
    </xf>
    <xf numFmtId="0" fontId="27" fillId="2" borderId="0">
      <alignment horizontal="center" vertical="center"/>
    </xf>
    <xf numFmtId="0" fontId="27" fillId="0" borderId="0">
      <alignment horizontal="center" vertical="top"/>
    </xf>
    <xf numFmtId="0" fontId="27" fillId="57" borderId="0">
      <alignment horizontal="left" vertical="center"/>
    </xf>
    <xf numFmtId="0" fontId="29" fillId="0" borderId="0">
      <alignment horizontal="center" vertical="top"/>
    </xf>
    <xf numFmtId="0" fontId="30" fillId="0" borderId="0">
      <alignment horizontal="center" vertical="top"/>
    </xf>
    <xf numFmtId="0" fontId="27" fillId="2" borderId="0">
      <alignment horizontal="center" vertical="center"/>
    </xf>
    <xf numFmtId="0" fontId="33" fillId="0" borderId="0">
      <alignment horizontal="left" vertical="top"/>
    </xf>
    <xf numFmtId="0" fontId="27" fillId="57" borderId="0">
      <alignment horizontal="center" vertical="center"/>
    </xf>
    <xf numFmtId="0" fontId="27" fillId="0" borderId="0">
      <alignment horizontal="left" vertical="top"/>
    </xf>
    <xf numFmtId="0" fontId="33" fillId="0" borderId="0">
      <alignment horizontal="left" vertical="top"/>
    </xf>
    <xf numFmtId="0" fontId="27" fillId="57" borderId="0">
      <alignment horizontal="center" vertical="center"/>
    </xf>
    <xf numFmtId="0" fontId="27" fillId="2" borderId="0">
      <alignment horizontal="center" vertical="center"/>
    </xf>
    <xf numFmtId="0" fontId="27" fillId="0" borderId="0">
      <alignment horizontal="left" vertical="top"/>
    </xf>
    <xf numFmtId="0" fontId="27" fillId="57" borderId="0">
      <alignment horizontal="left" vertical="center"/>
    </xf>
    <xf numFmtId="0" fontId="33" fillId="0" borderId="0">
      <alignment horizontal="left" vertical="center"/>
    </xf>
    <xf numFmtId="0" fontId="33" fillId="0" borderId="0">
      <alignment horizontal="center" vertical="top"/>
    </xf>
    <xf numFmtId="0" fontId="27" fillId="57" borderId="0">
      <alignment horizontal="left" vertical="center"/>
    </xf>
    <xf numFmtId="0" fontId="30" fillId="0" borderId="0">
      <alignment horizontal="left" vertical="top"/>
    </xf>
    <xf numFmtId="0" fontId="33" fillId="2" borderId="0">
      <alignment horizontal="center" vertical="center"/>
    </xf>
    <xf numFmtId="0" fontId="33" fillId="0" borderId="0">
      <alignment horizontal="left" vertical="center"/>
    </xf>
    <xf numFmtId="0" fontId="27" fillId="57" borderId="0">
      <alignment horizontal="left" vertical="center"/>
    </xf>
    <xf numFmtId="0" fontId="33" fillId="0" borderId="0">
      <alignment horizontal="left" vertical="top"/>
    </xf>
    <xf numFmtId="0" fontId="27" fillId="0" borderId="0">
      <alignment horizontal="left" vertical="top"/>
    </xf>
    <xf numFmtId="0" fontId="27" fillId="57" borderId="0">
      <alignment horizontal="left" vertical="center"/>
    </xf>
    <xf numFmtId="0" fontId="30" fillId="0" borderId="0">
      <alignment horizontal="center" vertical="center"/>
    </xf>
    <xf numFmtId="0" fontId="31" fillId="0" borderId="0">
      <alignment horizontal="left" vertical="center"/>
    </xf>
    <xf numFmtId="0" fontId="27" fillId="2" borderId="0">
      <alignment horizontal="left" vertical="center"/>
    </xf>
    <xf numFmtId="0" fontId="33" fillId="0" borderId="0">
      <alignment horizontal="left" vertical="top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7" fillId="0" borderId="14" applyNumberFormat="0" applyFill="0" applyAlignment="0" applyProtection="0"/>
    <xf numFmtId="0" fontId="17" fillId="0" borderId="14" applyNumberFormat="0" applyFill="0" applyAlignment="0" applyProtection="0"/>
    <xf numFmtId="0" fontId="17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" fillId="0" borderId="1">
      <alignment horizontal="center"/>
    </xf>
    <xf numFmtId="0" fontId="2" fillId="0" borderId="0">
      <alignment vertical="top"/>
    </xf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59" borderId="0" applyNumberFormat="0" applyBorder="0" applyAlignment="0" applyProtection="0"/>
    <xf numFmtId="0" fontId="12" fillId="34" borderId="0" applyNumberFormat="0" applyBorder="0" applyAlignment="0" applyProtection="0"/>
    <xf numFmtId="0" fontId="13" fillId="34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60" borderId="0" applyNumberFormat="0" applyBorder="0" applyAlignment="0" applyProtection="0"/>
    <xf numFmtId="0" fontId="12" fillId="39" borderId="0" applyNumberFormat="0" applyBorder="0" applyAlignment="0" applyProtection="0"/>
    <xf numFmtId="0" fontId="13" fillId="39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0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61" borderId="0" applyNumberFormat="0" applyBorder="0" applyAlignment="0" applyProtection="0"/>
    <xf numFmtId="0" fontId="12" fillId="41" borderId="0" applyNumberFormat="0" applyBorder="0" applyAlignment="0" applyProtection="0"/>
    <xf numFmtId="0" fontId="13" fillId="4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61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13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62" borderId="0" applyNumberFormat="0" applyBorder="0" applyAlignment="0" applyProtection="0"/>
    <xf numFmtId="0" fontId="12" fillId="46" borderId="0" applyNumberFormat="0" applyBorder="0" applyAlignment="0" applyProtection="0"/>
    <xf numFmtId="0" fontId="13" fillId="46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12" fillId="62" borderId="0" applyNumberFormat="0" applyBorder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8" borderId="6" applyNumberFormat="0" applyAlignment="0" applyProtection="0"/>
    <xf numFmtId="0" fontId="23" fillId="8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8" borderId="6" applyNumberFormat="0" applyAlignment="0" applyProtection="0"/>
    <xf numFmtId="0" fontId="23" fillId="8" borderId="6" applyNumberFormat="0" applyAlignment="0" applyProtection="0"/>
    <xf numFmtId="0" fontId="23" fillId="14" borderId="6" applyNumberFormat="0" applyAlignment="0" applyProtection="0"/>
    <xf numFmtId="0" fontId="23" fillId="8" borderId="6" applyNumberFormat="0" applyAlignment="0" applyProtection="0"/>
    <xf numFmtId="0" fontId="42" fillId="8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3" fillId="0" borderId="1">
      <alignment horizontal="center"/>
    </xf>
    <xf numFmtId="0" fontId="3" fillId="0" borderId="0">
      <alignment vertical="top"/>
    </xf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56" borderId="13" applyNumberFormat="0" applyAlignment="0" applyProtection="0"/>
    <xf numFmtId="0" fontId="26" fillId="56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56" borderId="13" applyNumberFormat="0" applyAlignment="0" applyProtection="0"/>
    <xf numFmtId="0" fontId="26" fillId="56" borderId="13" applyNumberFormat="0" applyAlignment="0" applyProtection="0"/>
    <xf numFmtId="0" fontId="26" fillId="63" borderId="13" applyNumberFormat="0" applyAlignment="0" applyProtection="0"/>
    <xf numFmtId="0" fontId="26" fillId="56" borderId="13" applyNumberFormat="0" applyAlignment="0" applyProtection="0"/>
    <xf numFmtId="0" fontId="43" fillId="56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26" fillId="63" borderId="13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56" borderId="6" applyNumberFormat="0" applyAlignment="0" applyProtection="0"/>
    <xf numFmtId="0" fontId="44" fillId="56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56" borderId="6" applyNumberFormat="0" applyAlignment="0" applyProtection="0"/>
    <xf numFmtId="0" fontId="44" fillId="56" borderId="6" applyNumberFormat="0" applyAlignment="0" applyProtection="0"/>
    <xf numFmtId="0" fontId="44" fillId="63" borderId="6" applyNumberFormat="0" applyAlignment="0" applyProtection="0"/>
    <xf numFmtId="0" fontId="44" fillId="56" borderId="6" applyNumberFormat="0" applyAlignment="0" applyProtection="0"/>
    <xf numFmtId="0" fontId="45" fillId="56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164" fontId="46" fillId="0" borderId="0" applyFont="0" applyFill="0" applyBorder="0" applyAlignment="0" applyProtection="0"/>
    <xf numFmtId="165" fontId="47" fillId="0" borderId="0" applyFont="0" applyFill="0" applyBorder="0" applyAlignment="0" applyProtection="0"/>
    <xf numFmtId="165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49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0" fillId="0" borderId="16" applyNumberFormat="0" applyFill="0" applyAlignment="0" applyProtection="0"/>
    <xf numFmtId="0" fontId="51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3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4" fillId="0" borderId="17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3" fillId="0" borderId="0">
      <alignment horizontal="right" vertical="top" wrapText="1"/>
    </xf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49" borderId="7" applyNumberFormat="0" applyAlignment="0" applyProtection="0"/>
    <xf numFmtId="0" fontId="16" fillId="49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49" borderId="7" applyNumberFormat="0" applyAlignment="0" applyProtection="0"/>
    <xf numFmtId="0" fontId="16" fillId="49" borderId="7" applyNumberFormat="0" applyAlignment="0" applyProtection="0"/>
    <xf numFmtId="0" fontId="16" fillId="64" borderId="7" applyNumberFormat="0" applyAlignment="0" applyProtection="0"/>
    <xf numFmtId="0" fontId="16" fillId="49" borderId="7" applyNumberFormat="0" applyAlignment="0" applyProtection="0"/>
    <xf numFmtId="0" fontId="55" fillId="49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3" fillId="0" borderId="1">
      <alignment horizontal="center" wrapText="1"/>
    </xf>
    <xf numFmtId="0" fontId="2" fillId="0" borderId="0">
      <alignment vertical="top"/>
    </xf>
    <xf numFmtId="0" fontId="2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65" borderId="0" applyNumberFormat="0" applyBorder="0" applyAlignment="0" applyProtection="0"/>
    <xf numFmtId="0" fontId="25" fillId="54" borderId="0" applyNumberFormat="0" applyBorder="0" applyAlignment="0" applyProtection="0"/>
    <xf numFmtId="0" fontId="56" fillId="54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5" fillId="65" borderId="0" applyNumberFormat="0" applyBorder="0" applyAlignment="0" applyProtection="0"/>
    <xf numFmtId="0" fontId="2" fillId="0" borderId="0"/>
    <xf numFmtId="0" fontId="48" fillId="0" borderId="0"/>
    <xf numFmtId="0" fontId="2" fillId="0" borderId="0"/>
    <xf numFmtId="0" fontId="48" fillId="0" borderId="0"/>
    <xf numFmtId="0" fontId="5" fillId="0" borderId="0"/>
    <xf numFmtId="0" fontId="48" fillId="0" borderId="0"/>
    <xf numFmtId="0" fontId="48" fillId="0" borderId="0"/>
    <xf numFmtId="0" fontId="5" fillId="0" borderId="0"/>
    <xf numFmtId="0" fontId="48" fillId="0" borderId="0"/>
    <xf numFmtId="0" fontId="2" fillId="0" borderId="0"/>
    <xf numFmtId="0" fontId="48" fillId="0" borderId="0"/>
    <xf numFmtId="0" fontId="57" fillId="0" borderId="0"/>
    <xf numFmtId="0" fontId="48" fillId="0" borderId="0"/>
    <xf numFmtId="0" fontId="48" fillId="0" borderId="0"/>
    <xf numFmtId="0" fontId="58" fillId="0" borderId="0"/>
    <xf numFmtId="0" fontId="58" fillId="0" borderId="0"/>
    <xf numFmtId="0" fontId="2" fillId="0" borderId="0"/>
    <xf numFmtId="0" fontId="48" fillId="0" borderId="0"/>
    <xf numFmtId="0" fontId="48" fillId="0" borderId="0"/>
    <xf numFmtId="0" fontId="5" fillId="0" borderId="0"/>
    <xf numFmtId="0" fontId="2" fillId="0" borderId="0"/>
    <xf numFmtId="0" fontId="5" fillId="0" borderId="0"/>
    <xf numFmtId="0" fontId="1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48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2" fillId="0" borderId="0"/>
    <xf numFmtId="0" fontId="48" fillId="0" borderId="0"/>
    <xf numFmtId="0" fontId="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57" fillId="0" borderId="0"/>
    <xf numFmtId="0" fontId="57" fillId="0" borderId="0"/>
    <xf numFmtId="0" fontId="57" fillId="0" borderId="0"/>
    <xf numFmtId="0" fontId="48" fillId="0" borderId="0"/>
    <xf numFmtId="0" fontId="5" fillId="0" borderId="0"/>
    <xf numFmtId="0" fontId="1" fillId="0" borderId="0"/>
    <xf numFmtId="0" fontId="57" fillId="0" borderId="0"/>
    <xf numFmtId="0" fontId="57" fillId="0" borderId="0"/>
    <xf numFmtId="0" fontId="48" fillId="0" borderId="0"/>
    <xf numFmtId="0" fontId="48" fillId="0" borderId="0"/>
    <xf numFmtId="0" fontId="48" fillId="0" borderId="0"/>
    <xf numFmtId="0" fontId="57" fillId="0" borderId="0"/>
    <xf numFmtId="0" fontId="57" fillId="0" borderId="0"/>
    <xf numFmtId="0" fontId="48" fillId="0" borderId="0"/>
    <xf numFmtId="0" fontId="57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1">
      <alignment horizontal="center" wrapText="1"/>
    </xf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4" borderId="0" applyNumberFormat="0" applyBorder="0" applyAlignment="0" applyProtection="0"/>
    <xf numFmtId="0" fontId="60" fillId="4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4" borderId="0" applyNumberFormat="0" applyBorder="0" applyAlignment="0" applyProtection="0"/>
    <xf numFmtId="0" fontId="60" fillId="4" borderId="0" applyNumberFormat="0" applyBorder="0" applyAlignment="0" applyProtection="0"/>
    <xf numFmtId="0" fontId="60" fillId="10" borderId="0" applyNumberFormat="0" applyBorder="0" applyAlignment="0" applyProtection="0"/>
    <xf numFmtId="0" fontId="60" fillId="4" borderId="0" applyNumberFormat="0" applyBorder="0" applyAlignment="0" applyProtection="0"/>
    <xf numFmtId="0" fontId="61" fillId="4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6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2" fillId="55" borderId="12" applyNumberFormat="0" applyFont="0" applyAlignment="0" applyProtection="0"/>
    <xf numFmtId="0" fontId="2" fillId="55" borderId="12" applyNumberFormat="0" applyFont="0" applyAlignment="0" applyProtection="0"/>
    <xf numFmtId="0" fontId="2" fillId="55" borderId="12" applyNumberFormat="0" applyFont="0" applyAlignment="0" applyProtection="0"/>
    <xf numFmtId="0" fontId="2" fillId="55" borderId="12" applyNumberFormat="0" applyFont="0" applyAlignment="0" applyProtection="0"/>
    <xf numFmtId="0" fontId="2" fillId="55" borderId="12" applyNumberFormat="0" applyFon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2" fillId="55" borderId="12" applyNumberFormat="0" applyFont="0" applyAlignment="0" applyProtection="0"/>
    <xf numFmtId="0" fontId="2" fillId="55" borderId="12" applyNumberFormat="0" applyFont="0" applyAlignment="0" applyProtection="0"/>
    <xf numFmtId="0" fontId="2" fillId="55" borderId="12" applyNumberFormat="0" applyFon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55" borderId="12" applyNumberFormat="0" applyFont="0" applyAlignment="0" applyProtection="0"/>
    <xf numFmtId="0" fontId="48" fillId="55" borderId="12" applyNumberFormat="0" applyFont="0" applyAlignment="0" applyProtection="0"/>
    <xf numFmtId="0" fontId="48" fillId="66" borderId="12" applyNumberFormat="0" applyAlignment="0" applyProtection="0"/>
    <xf numFmtId="0" fontId="48" fillId="55" borderId="12" applyNumberFormat="0" applyFont="0" applyAlignment="0" applyProtection="0"/>
    <xf numFmtId="0" fontId="48" fillId="55" borderId="12" applyNumberFormat="0" applyFont="0" applyAlignment="0" applyProtection="0"/>
    <xf numFmtId="0" fontId="2" fillId="55" borderId="12" applyNumberFormat="0" applyFon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0" fontId="48" fillId="66" borderId="12" applyNumberFormat="0" applyAlignment="0" applyProtection="0"/>
    <xf numFmtId="9" fontId="4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1">
      <alignment horizontal="center"/>
    </xf>
    <xf numFmtId="0" fontId="3" fillId="0" borderId="1">
      <alignment horizontal="center" wrapText="1"/>
    </xf>
    <xf numFmtId="0" fontId="2" fillId="0" borderId="0"/>
    <xf numFmtId="0" fontId="63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5" fillId="0" borderId="0"/>
    <xf numFmtId="0" fontId="65" fillId="0" borderId="0"/>
    <xf numFmtId="0" fontId="66" fillId="0" borderId="0">
      <alignment vertical="top"/>
    </xf>
    <xf numFmtId="0" fontId="67" fillId="0" borderId="0"/>
    <xf numFmtId="0" fontId="6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" fillId="0" borderId="0">
      <alignment horizontal="center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48" fillId="0" borderId="0" applyFont="0" applyFill="0" applyBorder="0" applyAlignment="0" applyProtection="0"/>
    <xf numFmtId="170" fontId="4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48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48" fillId="0" borderId="0" applyFont="0" applyFill="0" applyBorder="0" applyAlignment="0" applyProtection="0"/>
    <xf numFmtId="172" fontId="4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8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8" fillId="0" borderId="0" applyFont="0" applyFill="0" applyBorder="0" applyAlignment="0" applyProtection="0"/>
    <xf numFmtId="0" fontId="3" fillId="0" borderId="0">
      <alignment horizontal="left" vertical="top"/>
    </xf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5" borderId="0" applyNumberFormat="0" applyBorder="0" applyAlignment="0" applyProtection="0"/>
    <xf numFmtId="0" fontId="6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9" fillId="0" borderId="0">
      <protection locked="0"/>
    </xf>
    <xf numFmtId="0" fontId="3" fillId="0" borderId="0"/>
    <xf numFmtId="0" fontId="17" fillId="0" borderId="15" applyNumberFormat="0" applyFill="0" applyAlignment="0" applyProtection="0"/>
    <xf numFmtId="0" fontId="17" fillId="0" borderId="15" applyNumberFormat="0" applyFill="0" applyAlignment="0" applyProtection="0"/>
    <xf numFmtId="0" fontId="23" fillId="14" borderId="6" applyNumberFormat="0" applyAlignment="0" applyProtection="0"/>
    <xf numFmtId="0" fontId="23" fillId="14" borderId="6" applyNumberFormat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63" borderId="6" applyNumberFormat="0" applyAlignment="0" applyProtection="0"/>
    <xf numFmtId="0" fontId="44" fillId="63" borderId="6" applyNumberFormat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16" fillId="64" borderId="7" applyNumberFormat="0" applyAlignment="0" applyProtection="0"/>
    <xf numFmtId="0" fontId="16" fillId="64" borderId="7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8" fillId="0" borderId="1" applyBorder="0" applyAlignment="0">
      <alignment horizontal="center" wrapText="1"/>
    </xf>
    <xf numFmtId="43" fontId="4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8" fillId="0" borderId="0"/>
    <xf numFmtId="167" fontId="48" fillId="0" borderId="0" applyFont="0" applyFill="0" applyBorder="0" applyAlignment="0" applyProtection="0"/>
    <xf numFmtId="0" fontId="5" fillId="0" borderId="0"/>
  </cellStyleXfs>
  <cellXfs count="114">
    <xf numFmtId="0" fontId="0" fillId="0" borderId="0" xfId="0"/>
    <xf numFmtId="0" fontId="4" fillId="0" borderId="0" xfId="1" applyFont="1" applyAlignment="1">
      <alignment wrapText="1" shrinkToFit="1"/>
    </xf>
    <xf numFmtId="0" fontId="4" fillId="0" borderId="0" xfId="1" applyFont="1" applyAlignment="1">
      <alignment vertical="top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 vertical="top"/>
    </xf>
    <xf numFmtId="0" fontId="4" fillId="0" borderId="0" xfId="1" applyFont="1"/>
    <xf numFmtId="0" fontId="4" fillId="0" borderId="0" xfId="3" applyFont="1" applyAlignment="1">
      <alignment horizontal="left"/>
    </xf>
    <xf numFmtId="0" fontId="6" fillId="0" borderId="0" xfId="1" applyFont="1"/>
    <xf numFmtId="0" fontId="4" fillId="0" borderId="0" xfId="1" applyFont="1" applyAlignment="1">
      <alignment wrapText="1"/>
    </xf>
    <xf numFmtId="0" fontId="4" fillId="0" borderId="0" xfId="0" applyFont="1"/>
    <xf numFmtId="0" fontId="71" fillId="0" borderId="0" xfId="0" applyFont="1"/>
    <xf numFmtId="0" fontId="4" fillId="0" borderId="0" xfId="0" applyFont="1" applyAlignment="1">
      <alignment horizontal="center"/>
    </xf>
    <xf numFmtId="0" fontId="72" fillId="0" borderId="0" xfId="0" applyFont="1"/>
    <xf numFmtId="0" fontId="73" fillId="0" borderId="0" xfId="0" applyFont="1" applyAlignment="1">
      <alignment vertical="center" wrapText="1"/>
    </xf>
    <xf numFmtId="0" fontId="73" fillId="0" borderId="0" xfId="0" applyFont="1"/>
    <xf numFmtId="0" fontId="72" fillId="0" borderId="0" xfId="0" applyFont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72" fillId="2" borderId="0" xfId="0" applyFont="1" applyFill="1" applyAlignment="1">
      <alignment horizontal="center" vertical="center" wrapText="1"/>
    </xf>
    <xf numFmtId="4" fontId="73" fillId="0" borderId="0" xfId="0" applyNumberFormat="1" applyFont="1" applyAlignment="1">
      <alignment vertical="center" wrapText="1"/>
    </xf>
    <xf numFmtId="3" fontId="72" fillId="2" borderId="0" xfId="0" applyNumberFormat="1" applyFont="1" applyFill="1" applyAlignment="1">
      <alignment vertical="center" wrapText="1"/>
    </xf>
    <xf numFmtId="3" fontId="73" fillId="0" borderId="0" xfId="0" applyNumberFormat="1" applyFont="1" applyAlignment="1">
      <alignment vertical="center" wrapText="1"/>
    </xf>
    <xf numFmtId="4" fontId="4" fillId="0" borderId="25" xfId="0" applyNumberFormat="1" applyFont="1" applyBorder="1" applyAlignment="1">
      <alignment horizontal="right" vertical="top"/>
    </xf>
    <xf numFmtId="0" fontId="4" fillId="0" borderId="0" xfId="1" applyFont="1" applyAlignment="1">
      <alignment horizontal="right" wrapText="1" shrinkToFit="1"/>
    </xf>
    <xf numFmtId="4" fontId="4" fillId="0" borderId="18" xfId="1" applyNumberFormat="1" applyFont="1" applyBorder="1" applyAlignment="1">
      <alignment horizontal="right" vertical="top" wrapText="1" shrinkToFit="1"/>
    </xf>
    <xf numFmtId="4" fontId="4" fillId="0" borderId="22" xfId="1" applyNumberFormat="1" applyFont="1" applyBorder="1" applyAlignment="1">
      <alignment horizontal="right" vertical="top" wrapText="1" shrinkToFit="1"/>
    </xf>
    <xf numFmtId="4" fontId="4" fillId="0" borderId="19" xfId="1" applyNumberFormat="1" applyFont="1" applyBorder="1" applyAlignment="1">
      <alignment horizontal="right" vertical="top" wrapText="1" shrinkToFit="1"/>
    </xf>
    <xf numFmtId="4" fontId="4" fillId="0" borderId="21" xfId="0" applyNumberFormat="1" applyFont="1" applyBorder="1" applyAlignment="1">
      <alignment horizontal="right" vertical="top"/>
    </xf>
    <xf numFmtId="0" fontId="4" fillId="0" borderId="0" xfId="1" applyFont="1" applyAlignment="1">
      <alignment horizontal="right"/>
    </xf>
    <xf numFmtId="0" fontId="4" fillId="0" borderId="0" xfId="2" applyFont="1" applyAlignment="1">
      <alignment horizontal="right"/>
    </xf>
    <xf numFmtId="0" fontId="4" fillId="0" borderId="0" xfId="1" applyFont="1" applyAlignment="1">
      <alignment horizontal="right" vertical="top"/>
    </xf>
    <xf numFmtId="0" fontId="74" fillId="0" borderId="0" xfId="0" applyFont="1" applyAlignment="1">
      <alignment horizontal="center"/>
    </xf>
    <xf numFmtId="0" fontId="74" fillId="0" borderId="0" xfId="0" applyFont="1"/>
    <xf numFmtId="0" fontId="75" fillId="0" borderId="0" xfId="0" applyFont="1" applyAlignment="1">
      <alignment vertical="center" wrapText="1"/>
    </xf>
    <xf numFmtId="3" fontId="75" fillId="0" borderId="0" xfId="0" applyNumberFormat="1" applyFont="1" applyAlignment="1">
      <alignment vertical="center" wrapText="1"/>
    </xf>
    <xf numFmtId="0" fontId="75" fillId="0" borderId="0" xfId="0" applyFont="1"/>
    <xf numFmtId="0" fontId="76" fillId="0" borderId="0" xfId="0" applyFont="1"/>
    <xf numFmtId="4" fontId="6" fillId="0" borderId="1" xfId="1" applyNumberFormat="1" applyFont="1" applyBorder="1" applyAlignment="1">
      <alignment horizontal="right" vertical="top" wrapText="1" shrinkToFit="1"/>
    </xf>
    <xf numFmtId="0" fontId="4" fillId="0" borderId="4" xfId="2" applyFont="1" applyBorder="1" applyAlignment="1">
      <alignment horizontal="center" vertical="top" wrapText="1"/>
    </xf>
    <xf numFmtId="2" fontId="6" fillId="0" borderId="1" xfId="1" applyNumberFormat="1" applyFont="1" applyBorder="1" applyAlignment="1">
      <alignment horizontal="left" vertical="top" wrapText="1" shrinkToFit="1"/>
    </xf>
    <xf numFmtId="49" fontId="6" fillId="0" borderId="1" xfId="1" applyNumberFormat="1" applyFont="1" applyBorder="1" applyAlignment="1">
      <alignment horizontal="left" vertical="top" wrapText="1" shrinkToFit="1"/>
    </xf>
    <xf numFmtId="0" fontId="4" fillId="0" borderId="0" xfId="2" applyFont="1" applyAlignment="1">
      <alignment wrapText="1"/>
    </xf>
    <xf numFmtId="0" fontId="4" fillId="0" borderId="0" xfId="3" applyFont="1" applyAlignment="1">
      <alignment horizontal="right"/>
    </xf>
    <xf numFmtId="0" fontId="4" fillId="0" borderId="24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4" fillId="0" borderId="22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left" vertical="top"/>
    </xf>
    <xf numFmtId="0" fontId="4" fillId="0" borderId="25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vertical="top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top" wrapText="1" shrinkToFit="1"/>
    </xf>
    <xf numFmtId="0" fontId="4" fillId="0" borderId="0" xfId="2" applyFont="1"/>
    <xf numFmtId="0" fontId="70" fillId="0" borderId="0" xfId="1" applyFont="1"/>
    <xf numFmtId="0" fontId="4" fillId="0" borderId="18" xfId="1" applyFont="1" applyBorder="1" applyAlignment="1">
      <alignment horizontal="center" vertical="top" wrapText="1" shrinkToFit="1"/>
    </xf>
    <xf numFmtId="0" fontId="4" fillId="0" borderId="18" xfId="1" applyFont="1" applyBorder="1" applyAlignment="1">
      <alignment horizontal="left" vertical="top" wrapText="1" shrinkToFit="1"/>
    </xf>
    <xf numFmtId="4" fontId="4" fillId="0" borderId="18" xfId="1" applyNumberFormat="1" applyFont="1" applyBorder="1" applyAlignment="1">
      <alignment horizontal="center" vertical="top" wrapText="1" shrinkToFit="1"/>
    </xf>
    <xf numFmtId="0" fontId="4" fillId="0" borderId="22" xfId="1" quotePrefix="1" applyFont="1" applyBorder="1" applyAlignment="1">
      <alignment horizontal="left" vertical="top" wrapText="1" shrinkToFit="1"/>
    </xf>
    <xf numFmtId="0" fontId="4" fillId="0" borderId="19" xfId="1" quotePrefix="1" applyFont="1" applyBorder="1" applyAlignment="1">
      <alignment horizontal="left" vertical="top" wrapText="1" shrinkToFit="1"/>
    </xf>
    <xf numFmtId="0" fontId="4" fillId="0" borderId="22" xfId="1" applyFont="1" applyBorder="1" applyAlignment="1">
      <alignment horizontal="left" vertical="top" wrapText="1" shrinkToFit="1"/>
    </xf>
    <xf numFmtId="4" fontId="4" fillId="0" borderId="22" xfId="1" applyNumberFormat="1" applyFont="1" applyBorder="1" applyAlignment="1">
      <alignment horizontal="center" vertical="top" wrapText="1" shrinkToFit="1"/>
    </xf>
    <xf numFmtId="4" fontId="4" fillId="0" borderId="19" xfId="1" applyNumberFormat="1" applyFont="1" applyBorder="1" applyAlignment="1">
      <alignment horizontal="center" vertical="top" wrapText="1" shrinkToFit="1"/>
    </xf>
    <xf numFmtId="0" fontId="4" fillId="0" borderId="22" xfId="1" applyFont="1" applyBorder="1" applyAlignment="1">
      <alignment horizontal="center" vertical="top" wrapText="1" shrinkToFit="1"/>
    </xf>
    <xf numFmtId="0" fontId="4" fillId="0" borderId="18" xfId="1" quotePrefix="1" applyFont="1" applyBorder="1" applyAlignment="1">
      <alignment horizontal="left" vertical="top" wrapText="1" shrinkToFit="1"/>
    </xf>
    <xf numFmtId="0" fontId="4" fillId="0" borderId="19" xfId="1" applyFont="1" applyBorder="1" applyAlignment="1">
      <alignment horizontal="center" vertical="top" wrapText="1" shrinkToFit="1"/>
    </xf>
    <xf numFmtId="0" fontId="4" fillId="0" borderId="19" xfId="1" applyFont="1" applyBorder="1" applyAlignment="1">
      <alignment horizontal="left" vertical="top" wrapText="1" shrinkToFit="1"/>
    </xf>
    <xf numFmtId="0" fontId="4" fillId="0" borderId="0" xfId="3" applyFont="1" applyAlignment="1">
      <alignment horizontal="left" wrapText="1"/>
    </xf>
    <xf numFmtId="0" fontId="4" fillId="0" borderId="22" xfId="1" applyFont="1" applyBorder="1" applyAlignment="1">
      <alignment horizontal="right" vertical="top" wrapText="1" shrinkToFit="1"/>
    </xf>
    <xf numFmtId="0" fontId="4" fillId="0" borderId="0" xfId="1" quotePrefix="1" applyFont="1" applyAlignment="1">
      <alignment horizontal="left" vertical="top" wrapText="1" shrinkToFit="1"/>
    </xf>
    <xf numFmtId="0" fontId="71" fillId="0" borderId="20" xfId="0" applyFont="1" applyBorder="1"/>
    <xf numFmtId="0" fontId="71" fillId="0" borderId="26" xfId="0" applyFont="1" applyBorder="1" applyAlignment="1">
      <alignment horizontal="left" vertical="top" wrapText="1"/>
    </xf>
    <xf numFmtId="4" fontId="4" fillId="0" borderId="25" xfId="1" applyNumberFormat="1" applyFont="1" applyBorder="1" applyAlignment="1">
      <alignment horizontal="center" vertical="top" wrapText="1" shrinkToFit="1"/>
    </xf>
    <xf numFmtId="4" fontId="4" fillId="0" borderId="21" xfId="1" applyNumberFormat="1" applyFont="1" applyBorder="1" applyAlignment="1">
      <alignment horizontal="center" vertical="top" wrapText="1" shrinkToFit="1"/>
    </xf>
    <xf numFmtId="4" fontId="4" fillId="0" borderId="27" xfId="1" applyNumberFormat="1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7" fontId="4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9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6" xfId="1" applyFont="1" applyBorder="1" applyAlignment="1">
      <alignment vertical="top" wrapText="1" shrinkToFit="1"/>
    </xf>
    <xf numFmtId="0" fontId="4" fillId="0" borderId="22" xfId="1" applyFont="1" applyBorder="1" applyAlignment="1">
      <alignment horizontal="left" wrapText="1" shrinkToFit="1"/>
    </xf>
    <xf numFmtId="4" fontId="4" fillId="0" borderId="22" xfId="1" applyNumberFormat="1" applyFont="1" applyBorder="1" applyAlignment="1">
      <alignment horizontal="center" wrapText="1" shrinkToFit="1"/>
    </xf>
    <xf numFmtId="0" fontId="4" fillId="0" borderId="0" xfId="1" applyFont="1" applyAlignment="1">
      <alignment horizontal="left" vertical="top" wrapText="1" shrinkToFit="1"/>
    </xf>
    <xf numFmtId="4" fontId="4" fillId="0" borderId="0" xfId="1" applyNumberFormat="1" applyFont="1" applyAlignment="1">
      <alignment horizontal="center" vertical="top" wrapText="1" shrinkToFit="1"/>
    </xf>
    <xf numFmtId="4" fontId="6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4" fillId="0" borderId="23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left" wrapText="1" shrinkToFit="1"/>
    </xf>
    <xf numFmtId="0" fontId="4" fillId="0" borderId="0" xfId="3" applyFont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1" fillId="0" borderId="0" xfId="0" applyFont="1" applyAlignment="1">
      <alignment horizontal="left"/>
    </xf>
    <xf numFmtId="0" fontId="77" fillId="0" borderId="3" xfId="1" applyFont="1" applyBorder="1" applyAlignment="1">
      <alignment horizontal="center" vertical="center" wrapText="1" shrinkToFit="1"/>
    </xf>
    <xf numFmtId="0" fontId="77" fillId="0" borderId="2" xfId="1" applyFont="1" applyBorder="1" applyAlignment="1">
      <alignment horizontal="center" vertical="center" wrapText="1" shrinkToFit="1"/>
    </xf>
    <xf numFmtId="0" fontId="77" fillId="0" borderId="4" xfId="1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4" fillId="0" borderId="0" xfId="2079" applyFont="1" applyAlignment="1">
      <alignment horizontal="left" vertical="center" wrapText="1"/>
    </xf>
    <xf numFmtId="0" fontId="79" fillId="0" borderId="0" xfId="0" applyFont="1"/>
  </cellXfs>
  <cellStyles count="2487">
    <cellStyle name="_Сметы ВНИИСТ" xfId="5"/>
    <cellStyle name="_Японское море_РД - ВНИИСТ" xfId="6"/>
    <cellStyle name="”ќђќ‘ћ‚›‰" xfId="7"/>
    <cellStyle name="”љ‘ђћ‚ђќќ›‰" xfId="8"/>
    <cellStyle name="„…ќ…†ќ›‰" xfId="9"/>
    <cellStyle name="‡ђѓћ‹ћ‚ћљ1" xfId="10"/>
    <cellStyle name="‡ђѓћ‹ћ‚ћљ2" xfId="11"/>
    <cellStyle name="’ћѓћ‚›‰" xfId="12"/>
    <cellStyle name="20% - Accent1" xfId="13"/>
    <cellStyle name="20% - Accent2" xfId="14"/>
    <cellStyle name="20% - Accent3" xfId="15"/>
    <cellStyle name="20% - Accent4" xfId="16"/>
    <cellStyle name="20% - Accent5" xfId="17"/>
    <cellStyle name="20% - Accent6" xfId="18"/>
    <cellStyle name="20% - Акцент1 10" xfId="19"/>
    <cellStyle name="20% - Акцент1 11" xfId="20"/>
    <cellStyle name="20% - Акцент1 12" xfId="21"/>
    <cellStyle name="20% - Акцент1 13" xfId="22"/>
    <cellStyle name="20% - Акцент1 14" xfId="23"/>
    <cellStyle name="20% - Акцент1 15" xfId="24"/>
    <cellStyle name="20% - Акцент1 16" xfId="25"/>
    <cellStyle name="20% - Акцент1 17" xfId="26"/>
    <cellStyle name="20% - Акцент1 18" xfId="27"/>
    <cellStyle name="20% - Акцент1 19" xfId="28"/>
    <cellStyle name="20% - Акцент1 2" xfId="29"/>
    <cellStyle name="20% - Акцент1 2 2" xfId="30"/>
    <cellStyle name="20% - Акцент1 2 2 2" xfId="31"/>
    <cellStyle name="20% - Акцент1 2 2 3" xfId="32"/>
    <cellStyle name="20% - Акцент1 2 2_~6477071" xfId="33"/>
    <cellStyle name="20% - Акцент1 2 3" xfId="34"/>
    <cellStyle name="20% - Акцент1 2 4" xfId="35"/>
    <cellStyle name="20% - Акцент1 2 5" xfId="36"/>
    <cellStyle name="20% - Акцент1 2_~6477071" xfId="37"/>
    <cellStyle name="20% - Акцент1 20" xfId="38"/>
    <cellStyle name="20% - Акцент1 21" xfId="39"/>
    <cellStyle name="20% - Акцент1 22" xfId="40"/>
    <cellStyle name="20% - Акцент1 23" xfId="41"/>
    <cellStyle name="20% - Акцент1 24" xfId="42"/>
    <cellStyle name="20% - Акцент1 25" xfId="43"/>
    <cellStyle name="20% - Акцент1 26" xfId="44"/>
    <cellStyle name="20% - Акцент1 27" xfId="45"/>
    <cellStyle name="20% - Акцент1 28" xfId="46"/>
    <cellStyle name="20% - Акцент1 29" xfId="47"/>
    <cellStyle name="20% - Акцент1 3" xfId="48"/>
    <cellStyle name="20% - Акцент1 3 2" xfId="49"/>
    <cellStyle name="20% - Акцент1 3 2 2" xfId="50"/>
    <cellStyle name="20% - Акцент1 3 3" xfId="51"/>
    <cellStyle name="20% - Акцент1 3 4" xfId="52"/>
    <cellStyle name="20% - Акцент1 3_~6477071" xfId="53"/>
    <cellStyle name="20% - Акцент1 30" xfId="54"/>
    <cellStyle name="20% - Акцент1 31" xfId="55"/>
    <cellStyle name="20% - Акцент1 32" xfId="56"/>
    <cellStyle name="20% - Акцент1 33" xfId="57"/>
    <cellStyle name="20% - Акцент1 34" xfId="58"/>
    <cellStyle name="20% - Акцент1 35" xfId="59"/>
    <cellStyle name="20% - Акцент1 36" xfId="60"/>
    <cellStyle name="20% - Акцент1 37" xfId="61"/>
    <cellStyle name="20% - Акцент1 38" xfId="62"/>
    <cellStyle name="20% - Акцент1 39" xfId="63"/>
    <cellStyle name="20% - Акцент1 4" xfId="64"/>
    <cellStyle name="20% - Акцент1 4 2" xfId="65"/>
    <cellStyle name="20% - Акцент1 4 3" xfId="66"/>
    <cellStyle name="20% - Акцент1 4_~6477071" xfId="67"/>
    <cellStyle name="20% - Акцент1 40" xfId="68"/>
    <cellStyle name="20% - Акцент1 41" xfId="69"/>
    <cellStyle name="20% - Акцент1 42" xfId="70"/>
    <cellStyle name="20% - Акцент1 43" xfId="71"/>
    <cellStyle name="20% - Акцент1 44" xfId="72"/>
    <cellStyle name="20% - Акцент1 5" xfId="73"/>
    <cellStyle name="20% - Акцент1 5 2" xfId="74"/>
    <cellStyle name="20% - Акцент1 5_~6477071" xfId="75"/>
    <cellStyle name="20% - Акцент1 6" xfId="76"/>
    <cellStyle name="20% - Акцент1 6 2" xfId="77"/>
    <cellStyle name="20% - Акцент1 6 3" xfId="78"/>
    <cellStyle name="20% - Акцент1 6_~6477071" xfId="79"/>
    <cellStyle name="20% - Акцент1 7" xfId="80"/>
    <cellStyle name="20% - Акцент1 7 2" xfId="81"/>
    <cellStyle name="20% - Акцент1 7_~6477071" xfId="82"/>
    <cellStyle name="20% - Акцент1 8" xfId="83"/>
    <cellStyle name="20% - Акцент1 9" xfId="84"/>
    <cellStyle name="20% - Акцент2 10" xfId="85"/>
    <cellStyle name="20% - Акцент2 11" xfId="86"/>
    <cellStyle name="20% - Акцент2 12" xfId="87"/>
    <cellStyle name="20% - Акцент2 13" xfId="88"/>
    <cellStyle name="20% - Акцент2 14" xfId="89"/>
    <cellStyle name="20% - Акцент2 15" xfId="90"/>
    <cellStyle name="20% - Акцент2 16" xfId="91"/>
    <cellStyle name="20% - Акцент2 17" xfId="92"/>
    <cellStyle name="20% - Акцент2 18" xfId="93"/>
    <cellStyle name="20% - Акцент2 19" xfId="94"/>
    <cellStyle name="20% - Акцент2 2" xfId="95"/>
    <cellStyle name="20% - Акцент2 2 2" xfId="96"/>
    <cellStyle name="20% - Акцент2 2 2 2" xfId="97"/>
    <cellStyle name="20% - Акцент2 2 2 3" xfId="98"/>
    <cellStyle name="20% - Акцент2 2 2_~6477071" xfId="99"/>
    <cellStyle name="20% - Акцент2 2 3" xfId="100"/>
    <cellStyle name="20% - Акцент2 2 4" xfId="101"/>
    <cellStyle name="20% - Акцент2 2 5" xfId="102"/>
    <cellStyle name="20% - Акцент2 2_~6477071" xfId="103"/>
    <cellStyle name="20% - Акцент2 20" xfId="104"/>
    <cellStyle name="20% - Акцент2 21" xfId="105"/>
    <cellStyle name="20% - Акцент2 22" xfId="106"/>
    <cellStyle name="20% - Акцент2 23" xfId="107"/>
    <cellStyle name="20% - Акцент2 24" xfId="108"/>
    <cellStyle name="20% - Акцент2 25" xfId="109"/>
    <cellStyle name="20% - Акцент2 26" xfId="110"/>
    <cellStyle name="20% - Акцент2 27" xfId="111"/>
    <cellStyle name="20% - Акцент2 28" xfId="112"/>
    <cellStyle name="20% - Акцент2 29" xfId="113"/>
    <cellStyle name="20% - Акцент2 3" xfId="114"/>
    <cellStyle name="20% - Акцент2 3 2" xfId="115"/>
    <cellStyle name="20% - Акцент2 3 2 2" xfId="116"/>
    <cellStyle name="20% - Акцент2 3 3" xfId="117"/>
    <cellStyle name="20% - Акцент2 3 4" xfId="118"/>
    <cellStyle name="20% - Акцент2 3_~6477071" xfId="119"/>
    <cellStyle name="20% - Акцент2 30" xfId="120"/>
    <cellStyle name="20% - Акцент2 31" xfId="121"/>
    <cellStyle name="20% - Акцент2 32" xfId="122"/>
    <cellStyle name="20% - Акцент2 33" xfId="123"/>
    <cellStyle name="20% - Акцент2 34" xfId="124"/>
    <cellStyle name="20% - Акцент2 35" xfId="125"/>
    <cellStyle name="20% - Акцент2 36" xfId="126"/>
    <cellStyle name="20% - Акцент2 37" xfId="127"/>
    <cellStyle name="20% - Акцент2 38" xfId="128"/>
    <cellStyle name="20% - Акцент2 39" xfId="129"/>
    <cellStyle name="20% - Акцент2 4" xfId="130"/>
    <cellStyle name="20% - Акцент2 4 2" xfId="131"/>
    <cellStyle name="20% - Акцент2 4 3" xfId="132"/>
    <cellStyle name="20% - Акцент2 4_~6477071" xfId="133"/>
    <cellStyle name="20% - Акцент2 40" xfId="134"/>
    <cellStyle name="20% - Акцент2 41" xfId="135"/>
    <cellStyle name="20% - Акцент2 42" xfId="136"/>
    <cellStyle name="20% - Акцент2 43" xfId="137"/>
    <cellStyle name="20% - Акцент2 44" xfId="138"/>
    <cellStyle name="20% - Акцент2 5" xfId="139"/>
    <cellStyle name="20% - Акцент2 5 2" xfId="140"/>
    <cellStyle name="20% - Акцент2 5_~6477071" xfId="141"/>
    <cellStyle name="20% - Акцент2 6" xfId="142"/>
    <cellStyle name="20% - Акцент2 6 2" xfId="143"/>
    <cellStyle name="20% - Акцент2 6 3" xfId="144"/>
    <cellStyle name="20% - Акцент2 6_~6477071" xfId="145"/>
    <cellStyle name="20% - Акцент2 7" xfId="146"/>
    <cellStyle name="20% - Акцент2 7 2" xfId="147"/>
    <cellStyle name="20% - Акцент2 7_~6477071" xfId="148"/>
    <cellStyle name="20% - Акцент2 8" xfId="149"/>
    <cellStyle name="20% - Акцент2 9" xfId="150"/>
    <cellStyle name="20% - Акцент3 10" xfId="151"/>
    <cellStyle name="20% - Акцент3 11" xfId="152"/>
    <cellStyle name="20% - Акцент3 12" xfId="153"/>
    <cellStyle name="20% - Акцент3 13" xfId="154"/>
    <cellStyle name="20% - Акцент3 14" xfId="155"/>
    <cellStyle name="20% - Акцент3 15" xfId="156"/>
    <cellStyle name="20% - Акцент3 16" xfId="157"/>
    <cellStyle name="20% - Акцент3 17" xfId="158"/>
    <cellStyle name="20% - Акцент3 18" xfId="159"/>
    <cellStyle name="20% - Акцент3 19" xfId="160"/>
    <cellStyle name="20% - Акцент3 2" xfId="161"/>
    <cellStyle name="20% - Акцент3 2 2" xfId="162"/>
    <cellStyle name="20% - Акцент3 2 2 2" xfId="163"/>
    <cellStyle name="20% - Акцент3 2 2 3" xfId="164"/>
    <cellStyle name="20% - Акцент3 2 2_~6477071" xfId="165"/>
    <cellStyle name="20% - Акцент3 2 3" xfId="166"/>
    <cellStyle name="20% - Акцент3 2 4" xfId="167"/>
    <cellStyle name="20% - Акцент3 2 5" xfId="168"/>
    <cellStyle name="20% - Акцент3 2_~6477071" xfId="169"/>
    <cellStyle name="20% - Акцент3 20" xfId="170"/>
    <cellStyle name="20% - Акцент3 21" xfId="171"/>
    <cellStyle name="20% - Акцент3 22" xfId="172"/>
    <cellStyle name="20% - Акцент3 23" xfId="173"/>
    <cellStyle name="20% - Акцент3 24" xfId="174"/>
    <cellStyle name="20% - Акцент3 25" xfId="175"/>
    <cellStyle name="20% - Акцент3 26" xfId="176"/>
    <cellStyle name="20% - Акцент3 27" xfId="177"/>
    <cellStyle name="20% - Акцент3 28" xfId="178"/>
    <cellStyle name="20% - Акцент3 29" xfId="179"/>
    <cellStyle name="20% - Акцент3 3" xfId="180"/>
    <cellStyle name="20% - Акцент3 3 2" xfId="181"/>
    <cellStyle name="20% - Акцент3 3 2 2" xfId="182"/>
    <cellStyle name="20% - Акцент3 3 3" xfId="183"/>
    <cellStyle name="20% - Акцент3 3 4" xfId="184"/>
    <cellStyle name="20% - Акцент3 3_~6477071" xfId="185"/>
    <cellStyle name="20% - Акцент3 30" xfId="186"/>
    <cellStyle name="20% - Акцент3 31" xfId="187"/>
    <cellStyle name="20% - Акцент3 32" xfId="188"/>
    <cellStyle name="20% - Акцент3 33" xfId="189"/>
    <cellStyle name="20% - Акцент3 34" xfId="190"/>
    <cellStyle name="20% - Акцент3 35" xfId="191"/>
    <cellStyle name="20% - Акцент3 36" xfId="192"/>
    <cellStyle name="20% - Акцент3 37" xfId="193"/>
    <cellStyle name="20% - Акцент3 38" xfId="194"/>
    <cellStyle name="20% - Акцент3 39" xfId="195"/>
    <cellStyle name="20% - Акцент3 4" xfId="196"/>
    <cellStyle name="20% - Акцент3 4 2" xfId="197"/>
    <cellStyle name="20% - Акцент3 4 3" xfId="198"/>
    <cellStyle name="20% - Акцент3 4_~6477071" xfId="199"/>
    <cellStyle name="20% - Акцент3 40" xfId="200"/>
    <cellStyle name="20% - Акцент3 41" xfId="201"/>
    <cellStyle name="20% - Акцент3 42" xfId="202"/>
    <cellStyle name="20% - Акцент3 43" xfId="203"/>
    <cellStyle name="20% - Акцент3 44" xfId="204"/>
    <cellStyle name="20% - Акцент3 5" xfId="205"/>
    <cellStyle name="20% - Акцент3 5 2" xfId="206"/>
    <cellStyle name="20% - Акцент3 5_~6477071" xfId="207"/>
    <cellStyle name="20% - Акцент3 6" xfId="208"/>
    <cellStyle name="20% - Акцент3 6 2" xfId="209"/>
    <cellStyle name="20% - Акцент3 6 3" xfId="210"/>
    <cellStyle name="20% - Акцент3 6_~6477071" xfId="211"/>
    <cellStyle name="20% - Акцент3 7" xfId="212"/>
    <cellStyle name="20% - Акцент3 7 2" xfId="213"/>
    <cellStyle name="20% - Акцент3 7_~6477071" xfId="214"/>
    <cellStyle name="20% - Акцент3 8" xfId="215"/>
    <cellStyle name="20% - Акцент3 9" xfId="216"/>
    <cellStyle name="20% - Акцент4 10" xfId="217"/>
    <cellStyle name="20% - Акцент4 11" xfId="218"/>
    <cellStyle name="20% - Акцент4 12" xfId="219"/>
    <cellStyle name="20% - Акцент4 13" xfId="220"/>
    <cellStyle name="20% - Акцент4 14" xfId="221"/>
    <cellStyle name="20% - Акцент4 15" xfId="222"/>
    <cellStyle name="20% - Акцент4 16" xfId="223"/>
    <cellStyle name="20% - Акцент4 17" xfId="224"/>
    <cellStyle name="20% - Акцент4 18" xfId="225"/>
    <cellStyle name="20% - Акцент4 19" xfId="226"/>
    <cellStyle name="20% - Акцент4 2" xfId="227"/>
    <cellStyle name="20% - Акцент4 2 2" xfId="228"/>
    <cellStyle name="20% - Акцент4 2 2 2" xfId="229"/>
    <cellStyle name="20% - Акцент4 2 2 3" xfId="230"/>
    <cellStyle name="20% - Акцент4 2 2_~6477071" xfId="231"/>
    <cellStyle name="20% - Акцент4 2 3" xfId="232"/>
    <cellStyle name="20% - Акцент4 2 4" xfId="233"/>
    <cellStyle name="20% - Акцент4 2 5" xfId="234"/>
    <cellStyle name="20% - Акцент4 2_~6477071" xfId="235"/>
    <cellStyle name="20% - Акцент4 20" xfId="236"/>
    <cellStyle name="20% - Акцент4 21" xfId="237"/>
    <cellStyle name="20% - Акцент4 22" xfId="238"/>
    <cellStyle name="20% - Акцент4 23" xfId="239"/>
    <cellStyle name="20% - Акцент4 24" xfId="240"/>
    <cellStyle name="20% - Акцент4 25" xfId="241"/>
    <cellStyle name="20% - Акцент4 26" xfId="242"/>
    <cellStyle name="20% - Акцент4 27" xfId="243"/>
    <cellStyle name="20% - Акцент4 28" xfId="244"/>
    <cellStyle name="20% - Акцент4 29" xfId="245"/>
    <cellStyle name="20% - Акцент4 3" xfId="246"/>
    <cellStyle name="20% - Акцент4 3 2" xfId="247"/>
    <cellStyle name="20% - Акцент4 3 2 2" xfId="248"/>
    <cellStyle name="20% - Акцент4 3 3" xfId="249"/>
    <cellStyle name="20% - Акцент4 3 4" xfId="250"/>
    <cellStyle name="20% - Акцент4 3_~6477071" xfId="251"/>
    <cellStyle name="20% - Акцент4 30" xfId="252"/>
    <cellStyle name="20% - Акцент4 31" xfId="253"/>
    <cellStyle name="20% - Акцент4 32" xfId="254"/>
    <cellStyle name="20% - Акцент4 33" xfId="255"/>
    <cellStyle name="20% - Акцент4 34" xfId="256"/>
    <cellStyle name="20% - Акцент4 35" xfId="257"/>
    <cellStyle name="20% - Акцент4 36" xfId="258"/>
    <cellStyle name="20% - Акцент4 37" xfId="259"/>
    <cellStyle name="20% - Акцент4 38" xfId="260"/>
    <cellStyle name="20% - Акцент4 39" xfId="261"/>
    <cellStyle name="20% - Акцент4 4" xfId="262"/>
    <cellStyle name="20% - Акцент4 4 2" xfId="263"/>
    <cellStyle name="20% - Акцент4 4 3" xfId="264"/>
    <cellStyle name="20% - Акцент4 4_~6477071" xfId="265"/>
    <cellStyle name="20% - Акцент4 40" xfId="266"/>
    <cellStyle name="20% - Акцент4 41" xfId="267"/>
    <cellStyle name="20% - Акцент4 42" xfId="268"/>
    <cellStyle name="20% - Акцент4 43" xfId="269"/>
    <cellStyle name="20% - Акцент4 44" xfId="270"/>
    <cellStyle name="20% - Акцент4 5" xfId="271"/>
    <cellStyle name="20% - Акцент4 5 2" xfId="272"/>
    <cellStyle name="20% - Акцент4 5_~6477071" xfId="273"/>
    <cellStyle name="20% - Акцент4 6" xfId="274"/>
    <cellStyle name="20% - Акцент4 6 2" xfId="275"/>
    <cellStyle name="20% - Акцент4 6 3" xfId="276"/>
    <cellStyle name="20% - Акцент4 6_~6477071" xfId="277"/>
    <cellStyle name="20% - Акцент4 7" xfId="278"/>
    <cellStyle name="20% - Акцент4 7 2" xfId="279"/>
    <cellStyle name="20% - Акцент4 7_~6477071" xfId="280"/>
    <cellStyle name="20% - Акцент4 8" xfId="281"/>
    <cellStyle name="20% - Акцент4 9" xfId="282"/>
    <cellStyle name="20% - Акцент5 10" xfId="283"/>
    <cellStyle name="20% - Акцент5 11" xfId="284"/>
    <cellStyle name="20% - Акцент5 12" xfId="285"/>
    <cellStyle name="20% - Акцент5 13" xfId="286"/>
    <cellStyle name="20% - Акцент5 14" xfId="287"/>
    <cellStyle name="20% - Акцент5 15" xfId="288"/>
    <cellStyle name="20% - Акцент5 16" xfId="289"/>
    <cellStyle name="20% - Акцент5 17" xfId="290"/>
    <cellStyle name="20% - Акцент5 18" xfId="291"/>
    <cellStyle name="20% - Акцент5 19" xfId="292"/>
    <cellStyle name="20% - Акцент5 2" xfId="293"/>
    <cellStyle name="20% - Акцент5 2 2" xfId="294"/>
    <cellStyle name="20% - Акцент5 2 2 2" xfId="295"/>
    <cellStyle name="20% - Акцент5 2 2 3" xfId="296"/>
    <cellStyle name="20% - Акцент5 2 2_~6477071" xfId="297"/>
    <cellStyle name="20% - Акцент5 2 3" xfId="298"/>
    <cellStyle name="20% - Акцент5 2 4" xfId="299"/>
    <cellStyle name="20% - Акцент5 2 5" xfId="300"/>
    <cellStyle name="20% - Акцент5 2_~6477071" xfId="301"/>
    <cellStyle name="20% - Акцент5 20" xfId="302"/>
    <cellStyle name="20% - Акцент5 21" xfId="303"/>
    <cellStyle name="20% - Акцент5 22" xfId="304"/>
    <cellStyle name="20% - Акцент5 23" xfId="305"/>
    <cellStyle name="20% - Акцент5 24" xfId="306"/>
    <cellStyle name="20% - Акцент5 25" xfId="307"/>
    <cellStyle name="20% - Акцент5 26" xfId="308"/>
    <cellStyle name="20% - Акцент5 27" xfId="309"/>
    <cellStyle name="20% - Акцент5 28" xfId="310"/>
    <cellStyle name="20% - Акцент5 29" xfId="311"/>
    <cellStyle name="20% - Акцент5 3" xfId="312"/>
    <cellStyle name="20% - Акцент5 3 2" xfId="313"/>
    <cellStyle name="20% - Акцент5 3 2 2" xfId="314"/>
    <cellStyle name="20% - Акцент5 3 3" xfId="315"/>
    <cellStyle name="20% - Акцент5 3 4" xfId="316"/>
    <cellStyle name="20% - Акцент5 3_~6477071" xfId="317"/>
    <cellStyle name="20% - Акцент5 30" xfId="318"/>
    <cellStyle name="20% - Акцент5 31" xfId="319"/>
    <cellStyle name="20% - Акцент5 32" xfId="320"/>
    <cellStyle name="20% - Акцент5 33" xfId="321"/>
    <cellStyle name="20% - Акцент5 34" xfId="322"/>
    <cellStyle name="20% - Акцент5 35" xfId="323"/>
    <cellStyle name="20% - Акцент5 36" xfId="324"/>
    <cellStyle name="20% - Акцент5 37" xfId="325"/>
    <cellStyle name="20% - Акцент5 38" xfId="326"/>
    <cellStyle name="20% - Акцент5 39" xfId="327"/>
    <cellStyle name="20% - Акцент5 4" xfId="328"/>
    <cellStyle name="20% - Акцент5 4 2" xfId="329"/>
    <cellStyle name="20% - Акцент5 4 3" xfId="330"/>
    <cellStyle name="20% - Акцент5 4_~6477071" xfId="331"/>
    <cellStyle name="20% - Акцент5 40" xfId="332"/>
    <cellStyle name="20% - Акцент5 41" xfId="333"/>
    <cellStyle name="20% - Акцент5 42" xfId="334"/>
    <cellStyle name="20% - Акцент5 43" xfId="335"/>
    <cellStyle name="20% - Акцент5 44" xfId="336"/>
    <cellStyle name="20% - Акцент5 5" xfId="337"/>
    <cellStyle name="20% - Акцент5 5 2" xfId="338"/>
    <cellStyle name="20% - Акцент5 5_~6477071" xfId="339"/>
    <cellStyle name="20% - Акцент5 6" xfId="340"/>
    <cellStyle name="20% - Акцент5 6 2" xfId="341"/>
    <cellStyle name="20% - Акцент5 6 3" xfId="342"/>
    <cellStyle name="20% - Акцент5 6_~6477071" xfId="343"/>
    <cellStyle name="20% - Акцент5 7" xfId="344"/>
    <cellStyle name="20% - Акцент5 7 2" xfId="345"/>
    <cellStyle name="20% - Акцент5 7_~6477071" xfId="346"/>
    <cellStyle name="20% - Акцент5 8" xfId="347"/>
    <cellStyle name="20% - Акцент5 9" xfId="348"/>
    <cellStyle name="20% - Акцент6 10" xfId="349"/>
    <cellStyle name="20% - Акцент6 11" xfId="350"/>
    <cellStyle name="20% - Акцент6 12" xfId="351"/>
    <cellStyle name="20% - Акцент6 13" xfId="352"/>
    <cellStyle name="20% - Акцент6 14" xfId="353"/>
    <cellStyle name="20% - Акцент6 15" xfId="354"/>
    <cellStyle name="20% - Акцент6 16" xfId="355"/>
    <cellStyle name="20% - Акцент6 17" xfId="356"/>
    <cellStyle name="20% - Акцент6 18" xfId="357"/>
    <cellStyle name="20% - Акцент6 19" xfId="358"/>
    <cellStyle name="20% - Акцент6 2" xfId="359"/>
    <cellStyle name="20% - Акцент6 2 2" xfId="360"/>
    <cellStyle name="20% - Акцент6 2 2 2" xfId="361"/>
    <cellStyle name="20% - Акцент6 2 2 3" xfId="362"/>
    <cellStyle name="20% - Акцент6 2 2_~6477071" xfId="363"/>
    <cellStyle name="20% - Акцент6 2 3" xfId="364"/>
    <cellStyle name="20% - Акцент6 2 4" xfId="365"/>
    <cellStyle name="20% - Акцент6 2 5" xfId="366"/>
    <cellStyle name="20% - Акцент6 2_~6477071" xfId="367"/>
    <cellStyle name="20% - Акцент6 20" xfId="368"/>
    <cellStyle name="20% - Акцент6 21" xfId="369"/>
    <cellStyle name="20% - Акцент6 22" xfId="370"/>
    <cellStyle name="20% - Акцент6 23" xfId="371"/>
    <cellStyle name="20% - Акцент6 24" xfId="372"/>
    <cellStyle name="20% - Акцент6 25" xfId="373"/>
    <cellStyle name="20% - Акцент6 26" xfId="374"/>
    <cellStyle name="20% - Акцент6 27" xfId="375"/>
    <cellStyle name="20% - Акцент6 28" xfId="376"/>
    <cellStyle name="20% - Акцент6 29" xfId="377"/>
    <cellStyle name="20% - Акцент6 3" xfId="378"/>
    <cellStyle name="20% - Акцент6 3 2" xfId="379"/>
    <cellStyle name="20% - Акцент6 3 2 2" xfId="380"/>
    <cellStyle name="20% - Акцент6 3 3" xfId="381"/>
    <cellStyle name="20% - Акцент6 3 4" xfId="382"/>
    <cellStyle name="20% - Акцент6 3_~6477071" xfId="383"/>
    <cellStyle name="20% - Акцент6 30" xfId="384"/>
    <cellStyle name="20% - Акцент6 31" xfId="385"/>
    <cellStyle name="20% - Акцент6 32" xfId="386"/>
    <cellStyle name="20% - Акцент6 33" xfId="387"/>
    <cellStyle name="20% - Акцент6 34" xfId="388"/>
    <cellStyle name="20% - Акцент6 35" xfId="389"/>
    <cellStyle name="20% - Акцент6 36" xfId="390"/>
    <cellStyle name="20% - Акцент6 37" xfId="391"/>
    <cellStyle name="20% - Акцент6 38" xfId="392"/>
    <cellStyle name="20% - Акцент6 39" xfId="393"/>
    <cellStyle name="20% - Акцент6 4" xfId="394"/>
    <cellStyle name="20% - Акцент6 4 2" xfId="395"/>
    <cellStyle name="20% - Акцент6 4 3" xfId="396"/>
    <cellStyle name="20% - Акцент6 4_~6477071" xfId="397"/>
    <cellStyle name="20% - Акцент6 40" xfId="398"/>
    <cellStyle name="20% - Акцент6 41" xfId="399"/>
    <cellStyle name="20% - Акцент6 42" xfId="400"/>
    <cellStyle name="20% - Акцент6 43" xfId="401"/>
    <cellStyle name="20% - Акцент6 44" xfId="402"/>
    <cellStyle name="20% - Акцент6 5" xfId="403"/>
    <cellStyle name="20% - Акцент6 5 2" xfId="404"/>
    <cellStyle name="20% - Акцент6 5_~6477071" xfId="405"/>
    <cellStyle name="20% - Акцент6 6" xfId="406"/>
    <cellStyle name="20% - Акцент6 6 2" xfId="407"/>
    <cellStyle name="20% - Акцент6 6 3" xfId="408"/>
    <cellStyle name="20% - Акцент6 6_~6477071" xfId="409"/>
    <cellStyle name="20% - Акцент6 7" xfId="410"/>
    <cellStyle name="20% - Акцент6 7 2" xfId="411"/>
    <cellStyle name="20% - Акцент6 7_~6477071" xfId="412"/>
    <cellStyle name="20% - Акцент6 8" xfId="413"/>
    <cellStyle name="20% - Акцент6 9" xfId="414"/>
    <cellStyle name="40% - Accent1" xfId="415"/>
    <cellStyle name="40% - Accent2" xfId="416"/>
    <cellStyle name="40% - Accent3" xfId="417"/>
    <cellStyle name="40% - Accent4" xfId="418"/>
    <cellStyle name="40% - Accent5" xfId="419"/>
    <cellStyle name="40% - Accent6" xfId="420"/>
    <cellStyle name="40% - Акцент1 10" xfId="421"/>
    <cellStyle name="40% - Акцент1 11" xfId="422"/>
    <cellStyle name="40% - Акцент1 12" xfId="423"/>
    <cellStyle name="40% - Акцент1 13" xfId="424"/>
    <cellStyle name="40% - Акцент1 14" xfId="425"/>
    <cellStyle name="40% - Акцент1 15" xfId="426"/>
    <cellStyle name="40% - Акцент1 16" xfId="427"/>
    <cellStyle name="40% - Акцент1 17" xfId="428"/>
    <cellStyle name="40% - Акцент1 18" xfId="429"/>
    <cellStyle name="40% - Акцент1 19" xfId="430"/>
    <cellStyle name="40% - Акцент1 2" xfId="431"/>
    <cellStyle name="40% - Акцент1 2 2" xfId="432"/>
    <cellStyle name="40% - Акцент1 2 2 2" xfId="433"/>
    <cellStyle name="40% - Акцент1 2 2 3" xfId="434"/>
    <cellStyle name="40% - Акцент1 2 2_~6477071" xfId="435"/>
    <cellStyle name="40% - Акцент1 2 3" xfId="436"/>
    <cellStyle name="40% - Акцент1 2 4" xfId="437"/>
    <cellStyle name="40% - Акцент1 2 5" xfId="438"/>
    <cellStyle name="40% - Акцент1 2_~6477071" xfId="439"/>
    <cellStyle name="40% - Акцент1 20" xfId="440"/>
    <cellStyle name="40% - Акцент1 21" xfId="441"/>
    <cellStyle name="40% - Акцент1 22" xfId="442"/>
    <cellStyle name="40% - Акцент1 23" xfId="443"/>
    <cellStyle name="40% - Акцент1 24" xfId="444"/>
    <cellStyle name="40% - Акцент1 25" xfId="445"/>
    <cellStyle name="40% - Акцент1 26" xfId="446"/>
    <cellStyle name="40% - Акцент1 27" xfId="447"/>
    <cellStyle name="40% - Акцент1 28" xfId="448"/>
    <cellStyle name="40% - Акцент1 29" xfId="449"/>
    <cellStyle name="40% - Акцент1 3" xfId="450"/>
    <cellStyle name="40% - Акцент1 3 2" xfId="451"/>
    <cellStyle name="40% - Акцент1 3 2 2" xfId="452"/>
    <cellStyle name="40% - Акцент1 3 3" xfId="453"/>
    <cellStyle name="40% - Акцент1 3 4" xfId="454"/>
    <cellStyle name="40% - Акцент1 3_~6477071" xfId="455"/>
    <cellStyle name="40% - Акцент1 30" xfId="456"/>
    <cellStyle name="40% - Акцент1 31" xfId="457"/>
    <cellStyle name="40% - Акцент1 32" xfId="458"/>
    <cellStyle name="40% - Акцент1 33" xfId="459"/>
    <cellStyle name="40% - Акцент1 34" xfId="460"/>
    <cellStyle name="40% - Акцент1 35" xfId="461"/>
    <cellStyle name="40% - Акцент1 36" xfId="462"/>
    <cellStyle name="40% - Акцент1 37" xfId="463"/>
    <cellStyle name="40% - Акцент1 38" xfId="464"/>
    <cellStyle name="40% - Акцент1 39" xfId="465"/>
    <cellStyle name="40% - Акцент1 4" xfId="466"/>
    <cellStyle name="40% - Акцент1 4 2" xfId="467"/>
    <cellStyle name="40% - Акцент1 4 3" xfId="468"/>
    <cellStyle name="40% - Акцент1 4_~6477071" xfId="469"/>
    <cellStyle name="40% - Акцент1 40" xfId="470"/>
    <cellStyle name="40% - Акцент1 41" xfId="471"/>
    <cellStyle name="40% - Акцент1 42" xfId="472"/>
    <cellStyle name="40% - Акцент1 43" xfId="473"/>
    <cellStyle name="40% - Акцент1 44" xfId="474"/>
    <cellStyle name="40% - Акцент1 5" xfId="475"/>
    <cellStyle name="40% - Акцент1 5 2" xfId="476"/>
    <cellStyle name="40% - Акцент1 5_~6477071" xfId="477"/>
    <cellStyle name="40% - Акцент1 6" xfId="478"/>
    <cellStyle name="40% - Акцент1 6 2" xfId="479"/>
    <cellStyle name="40% - Акцент1 6 3" xfId="480"/>
    <cellStyle name="40% - Акцент1 6_~6477071" xfId="481"/>
    <cellStyle name="40% - Акцент1 7" xfId="482"/>
    <cellStyle name="40% - Акцент1 7 2" xfId="483"/>
    <cellStyle name="40% - Акцент1 7_~6477071" xfId="484"/>
    <cellStyle name="40% - Акцент1 8" xfId="485"/>
    <cellStyle name="40% - Акцент1 9" xfId="486"/>
    <cellStyle name="40% - Акцент2 10" xfId="487"/>
    <cellStyle name="40% - Акцент2 11" xfId="488"/>
    <cellStyle name="40% - Акцент2 12" xfId="489"/>
    <cellStyle name="40% - Акцент2 13" xfId="490"/>
    <cellStyle name="40% - Акцент2 14" xfId="491"/>
    <cellStyle name="40% - Акцент2 15" xfId="492"/>
    <cellStyle name="40% - Акцент2 16" xfId="493"/>
    <cellStyle name="40% - Акцент2 17" xfId="494"/>
    <cellStyle name="40% - Акцент2 18" xfId="495"/>
    <cellStyle name="40% - Акцент2 19" xfId="496"/>
    <cellStyle name="40% - Акцент2 2" xfId="497"/>
    <cellStyle name="40% - Акцент2 2 2" xfId="498"/>
    <cellStyle name="40% - Акцент2 2 2 2" xfId="499"/>
    <cellStyle name="40% - Акцент2 2 2 3" xfId="500"/>
    <cellStyle name="40% - Акцент2 2 2_~6477071" xfId="501"/>
    <cellStyle name="40% - Акцент2 2 3" xfId="502"/>
    <cellStyle name="40% - Акцент2 2 4" xfId="503"/>
    <cellStyle name="40% - Акцент2 2 5" xfId="504"/>
    <cellStyle name="40% - Акцент2 2_~6477071" xfId="505"/>
    <cellStyle name="40% - Акцент2 20" xfId="506"/>
    <cellStyle name="40% - Акцент2 21" xfId="507"/>
    <cellStyle name="40% - Акцент2 22" xfId="508"/>
    <cellStyle name="40% - Акцент2 23" xfId="509"/>
    <cellStyle name="40% - Акцент2 24" xfId="510"/>
    <cellStyle name="40% - Акцент2 25" xfId="511"/>
    <cellStyle name="40% - Акцент2 26" xfId="512"/>
    <cellStyle name="40% - Акцент2 27" xfId="513"/>
    <cellStyle name="40% - Акцент2 28" xfId="514"/>
    <cellStyle name="40% - Акцент2 29" xfId="515"/>
    <cellStyle name="40% - Акцент2 3" xfId="516"/>
    <cellStyle name="40% - Акцент2 3 2" xfId="517"/>
    <cellStyle name="40% - Акцент2 3 2 2" xfId="518"/>
    <cellStyle name="40% - Акцент2 3 3" xfId="519"/>
    <cellStyle name="40% - Акцент2 3 4" xfId="520"/>
    <cellStyle name="40% - Акцент2 3_~6477071" xfId="521"/>
    <cellStyle name="40% - Акцент2 30" xfId="522"/>
    <cellStyle name="40% - Акцент2 31" xfId="523"/>
    <cellStyle name="40% - Акцент2 32" xfId="524"/>
    <cellStyle name="40% - Акцент2 33" xfId="525"/>
    <cellStyle name="40% - Акцент2 34" xfId="526"/>
    <cellStyle name="40% - Акцент2 35" xfId="527"/>
    <cellStyle name="40% - Акцент2 36" xfId="528"/>
    <cellStyle name="40% - Акцент2 37" xfId="529"/>
    <cellStyle name="40% - Акцент2 38" xfId="530"/>
    <cellStyle name="40% - Акцент2 39" xfId="531"/>
    <cellStyle name="40% - Акцент2 4" xfId="532"/>
    <cellStyle name="40% - Акцент2 4 2" xfId="533"/>
    <cellStyle name="40% - Акцент2 4 3" xfId="534"/>
    <cellStyle name="40% - Акцент2 4_~6477071" xfId="535"/>
    <cellStyle name="40% - Акцент2 40" xfId="536"/>
    <cellStyle name="40% - Акцент2 41" xfId="537"/>
    <cellStyle name="40% - Акцент2 42" xfId="538"/>
    <cellStyle name="40% - Акцент2 43" xfId="539"/>
    <cellStyle name="40% - Акцент2 44" xfId="540"/>
    <cellStyle name="40% - Акцент2 5" xfId="541"/>
    <cellStyle name="40% - Акцент2 5 2" xfId="542"/>
    <cellStyle name="40% - Акцент2 5_~6477071" xfId="543"/>
    <cellStyle name="40% - Акцент2 6" xfId="544"/>
    <cellStyle name="40% - Акцент2 6 2" xfId="545"/>
    <cellStyle name="40% - Акцент2 6 3" xfId="546"/>
    <cellStyle name="40% - Акцент2 6_~6477071" xfId="547"/>
    <cellStyle name="40% - Акцент2 7" xfId="548"/>
    <cellStyle name="40% - Акцент2 7 2" xfId="549"/>
    <cellStyle name="40% - Акцент2 7_~6477071" xfId="550"/>
    <cellStyle name="40% - Акцент2 8" xfId="551"/>
    <cellStyle name="40% - Акцент2 9" xfId="552"/>
    <cellStyle name="40% - Акцент3 10" xfId="553"/>
    <cellStyle name="40% - Акцент3 11" xfId="554"/>
    <cellStyle name="40% - Акцент3 12" xfId="555"/>
    <cellStyle name="40% - Акцент3 13" xfId="556"/>
    <cellStyle name="40% - Акцент3 14" xfId="557"/>
    <cellStyle name="40% - Акцент3 15" xfId="558"/>
    <cellStyle name="40% - Акцент3 16" xfId="559"/>
    <cellStyle name="40% - Акцент3 17" xfId="560"/>
    <cellStyle name="40% - Акцент3 18" xfId="561"/>
    <cellStyle name="40% - Акцент3 19" xfId="562"/>
    <cellStyle name="40% - Акцент3 2" xfId="563"/>
    <cellStyle name="40% - Акцент3 2 2" xfId="564"/>
    <cellStyle name="40% - Акцент3 2 2 2" xfId="565"/>
    <cellStyle name="40% - Акцент3 2 2 3" xfId="566"/>
    <cellStyle name="40% - Акцент3 2 2_~6477071" xfId="567"/>
    <cellStyle name="40% - Акцент3 2 3" xfId="568"/>
    <cellStyle name="40% - Акцент3 2 4" xfId="569"/>
    <cellStyle name="40% - Акцент3 2 5" xfId="570"/>
    <cellStyle name="40% - Акцент3 2_~6477071" xfId="571"/>
    <cellStyle name="40% - Акцент3 20" xfId="572"/>
    <cellStyle name="40% - Акцент3 21" xfId="573"/>
    <cellStyle name="40% - Акцент3 22" xfId="574"/>
    <cellStyle name="40% - Акцент3 23" xfId="575"/>
    <cellStyle name="40% - Акцент3 24" xfId="576"/>
    <cellStyle name="40% - Акцент3 25" xfId="577"/>
    <cellStyle name="40% - Акцент3 26" xfId="578"/>
    <cellStyle name="40% - Акцент3 27" xfId="579"/>
    <cellStyle name="40% - Акцент3 28" xfId="580"/>
    <cellStyle name="40% - Акцент3 29" xfId="581"/>
    <cellStyle name="40% - Акцент3 3" xfId="582"/>
    <cellStyle name="40% - Акцент3 3 2" xfId="583"/>
    <cellStyle name="40% - Акцент3 3 2 2" xfId="584"/>
    <cellStyle name="40% - Акцент3 3 3" xfId="585"/>
    <cellStyle name="40% - Акцент3 3 4" xfId="586"/>
    <cellStyle name="40% - Акцент3 3_~6477071" xfId="587"/>
    <cellStyle name="40% - Акцент3 30" xfId="588"/>
    <cellStyle name="40% - Акцент3 31" xfId="589"/>
    <cellStyle name="40% - Акцент3 32" xfId="590"/>
    <cellStyle name="40% - Акцент3 33" xfId="591"/>
    <cellStyle name="40% - Акцент3 34" xfId="592"/>
    <cellStyle name="40% - Акцент3 35" xfId="593"/>
    <cellStyle name="40% - Акцент3 36" xfId="594"/>
    <cellStyle name="40% - Акцент3 37" xfId="595"/>
    <cellStyle name="40% - Акцент3 38" xfId="596"/>
    <cellStyle name="40% - Акцент3 39" xfId="597"/>
    <cellStyle name="40% - Акцент3 4" xfId="598"/>
    <cellStyle name="40% - Акцент3 4 2" xfId="599"/>
    <cellStyle name="40% - Акцент3 4 3" xfId="600"/>
    <cellStyle name="40% - Акцент3 4_~6477071" xfId="601"/>
    <cellStyle name="40% - Акцент3 40" xfId="602"/>
    <cellStyle name="40% - Акцент3 41" xfId="603"/>
    <cellStyle name="40% - Акцент3 42" xfId="604"/>
    <cellStyle name="40% - Акцент3 43" xfId="605"/>
    <cellStyle name="40% - Акцент3 44" xfId="606"/>
    <cellStyle name="40% - Акцент3 5" xfId="607"/>
    <cellStyle name="40% - Акцент3 5 2" xfId="608"/>
    <cellStyle name="40% - Акцент3 5_~6477071" xfId="609"/>
    <cellStyle name="40% - Акцент3 6" xfId="610"/>
    <cellStyle name="40% - Акцент3 6 2" xfId="611"/>
    <cellStyle name="40% - Акцент3 6 3" xfId="612"/>
    <cellStyle name="40% - Акцент3 6_~6477071" xfId="613"/>
    <cellStyle name="40% - Акцент3 7" xfId="614"/>
    <cellStyle name="40% - Акцент3 7 2" xfId="615"/>
    <cellStyle name="40% - Акцент3 7_~6477071" xfId="616"/>
    <cellStyle name="40% - Акцент3 8" xfId="617"/>
    <cellStyle name="40% - Акцент3 9" xfId="618"/>
    <cellStyle name="40% - Акцент4 10" xfId="619"/>
    <cellStyle name="40% - Акцент4 11" xfId="620"/>
    <cellStyle name="40% - Акцент4 12" xfId="621"/>
    <cellStyle name="40% - Акцент4 13" xfId="622"/>
    <cellStyle name="40% - Акцент4 14" xfId="623"/>
    <cellStyle name="40% - Акцент4 15" xfId="624"/>
    <cellStyle name="40% - Акцент4 16" xfId="625"/>
    <cellStyle name="40% - Акцент4 17" xfId="626"/>
    <cellStyle name="40% - Акцент4 18" xfId="627"/>
    <cellStyle name="40% - Акцент4 19" xfId="628"/>
    <cellStyle name="40% - Акцент4 2" xfId="629"/>
    <cellStyle name="40% - Акцент4 2 2" xfId="630"/>
    <cellStyle name="40% - Акцент4 2 2 2" xfId="631"/>
    <cellStyle name="40% - Акцент4 2 2 3" xfId="632"/>
    <cellStyle name="40% - Акцент4 2 2_~6477071" xfId="633"/>
    <cellStyle name="40% - Акцент4 2 3" xfId="634"/>
    <cellStyle name="40% - Акцент4 2 4" xfId="635"/>
    <cellStyle name="40% - Акцент4 2 5" xfId="636"/>
    <cellStyle name="40% - Акцент4 2_~6477071" xfId="637"/>
    <cellStyle name="40% - Акцент4 20" xfId="638"/>
    <cellStyle name="40% - Акцент4 21" xfId="639"/>
    <cellStyle name="40% - Акцент4 22" xfId="640"/>
    <cellStyle name="40% - Акцент4 23" xfId="641"/>
    <cellStyle name="40% - Акцент4 24" xfId="642"/>
    <cellStyle name="40% - Акцент4 25" xfId="643"/>
    <cellStyle name="40% - Акцент4 26" xfId="644"/>
    <cellStyle name="40% - Акцент4 27" xfId="645"/>
    <cellStyle name="40% - Акцент4 28" xfId="646"/>
    <cellStyle name="40% - Акцент4 29" xfId="647"/>
    <cellStyle name="40% - Акцент4 3" xfId="648"/>
    <cellStyle name="40% - Акцент4 3 2" xfId="649"/>
    <cellStyle name="40% - Акцент4 3 2 2" xfId="650"/>
    <cellStyle name="40% - Акцент4 3 3" xfId="651"/>
    <cellStyle name="40% - Акцент4 3 4" xfId="652"/>
    <cellStyle name="40% - Акцент4 3_~6477071" xfId="653"/>
    <cellStyle name="40% - Акцент4 30" xfId="654"/>
    <cellStyle name="40% - Акцент4 31" xfId="655"/>
    <cellStyle name="40% - Акцент4 32" xfId="656"/>
    <cellStyle name="40% - Акцент4 33" xfId="657"/>
    <cellStyle name="40% - Акцент4 34" xfId="658"/>
    <cellStyle name="40% - Акцент4 35" xfId="659"/>
    <cellStyle name="40% - Акцент4 36" xfId="660"/>
    <cellStyle name="40% - Акцент4 37" xfId="661"/>
    <cellStyle name="40% - Акцент4 38" xfId="662"/>
    <cellStyle name="40% - Акцент4 39" xfId="663"/>
    <cellStyle name="40% - Акцент4 4" xfId="664"/>
    <cellStyle name="40% - Акцент4 4 2" xfId="665"/>
    <cellStyle name="40% - Акцент4 4 3" xfId="666"/>
    <cellStyle name="40% - Акцент4 4_~6477071" xfId="667"/>
    <cellStyle name="40% - Акцент4 40" xfId="668"/>
    <cellStyle name="40% - Акцент4 41" xfId="669"/>
    <cellStyle name="40% - Акцент4 42" xfId="670"/>
    <cellStyle name="40% - Акцент4 43" xfId="671"/>
    <cellStyle name="40% - Акцент4 44" xfId="672"/>
    <cellStyle name="40% - Акцент4 5" xfId="673"/>
    <cellStyle name="40% - Акцент4 5 2" xfId="674"/>
    <cellStyle name="40% - Акцент4 5_~6477071" xfId="675"/>
    <cellStyle name="40% - Акцент4 6" xfId="676"/>
    <cellStyle name="40% - Акцент4 6 2" xfId="677"/>
    <cellStyle name="40% - Акцент4 6 3" xfId="678"/>
    <cellStyle name="40% - Акцент4 6_~6477071" xfId="679"/>
    <cellStyle name="40% - Акцент4 7" xfId="680"/>
    <cellStyle name="40% - Акцент4 7 2" xfId="681"/>
    <cellStyle name="40% - Акцент4 7_~6477071" xfId="682"/>
    <cellStyle name="40% - Акцент4 8" xfId="683"/>
    <cellStyle name="40% - Акцент4 9" xfId="684"/>
    <cellStyle name="40% - Акцент5 10" xfId="685"/>
    <cellStyle name="40% - Акцент5 11" xfId="686"/>
    <cellStyle name="40% - Акцент5 12" xfId="687"/>
    <cellStyle name="40% - Акцент5 13" xfId="688"/>
    <cellStyle name="40% - Акцент5 14" xfId="689"/>
    <cellStyle name="40% - Акцент5 15" xfId="690"/>
    <cellStyle name="40% - Акцент5 16" xfId="691"/>
    <cellStyle name="40% - Акцент5 17" xfId="692"/>
    <cellStyle name="40% - Акцент5 18" xfId="693"/>
    <cellStyle name="40% - Акцент5 19" xfId="694"/>
    <cellStyle name="40% - Акцент5 2" xfId="695"/>
    <cellStyle name="40% - Акцент5 2 2" xfId="696"/>
    <cellStyle name="40% - Акцент5 2 2 2" xfId="697"/>
    <cellStyle name="40% - Акцент5 2 2 3" xfId="698"/>
    <cellStyle name="40% - Акцент5 2 2_~6477071" xfId="699"/>
    <cellStyle name="40% - Акцент5 2 3" xfId="700"/>
    <cellStyle name="40% - Акцент5 2 4" xfId="701"/>
    <cellStyle name="40% - Акцент5 2 5" xfId="702"/>
    <cellStyle name="40% - Акцент5 2_~6477071" xfId="703"/>
    <cellStyle name="40% - Акцент5 20" xfId="704"/>
    <cellStyle name="40% - Акцент5 21" xfId="705"/>
    <cellStyle name="40% - Акцент5 22" xfId="706"/>
    <cellStyle name="40% - Акцент5 23" xfId="707"/>
    <cellStyle name="40% - Акцент5 24" xfId="708"/>
    <cellStyle name="40% - Акцент5 25" xfId="709"/>
    <cellStyle name="40% - Акцент5 26" xfId="710"/>
    <cellStyle name="40% - Акцент5 27" xfId="711"/>
    <cellStyle name="40% - Акцент5 28" xfId="712"/>
    <cellStyle name="40% - Акцент5 29" xfId="713"/>
    <cellStyle name="40% - Акцент5 3" xfId="714"/>
    <cellStyle name="40% - Акцент5 3 2" xfId="715"/>
    <cellStyle name="40% - Акцент5 3 2 2" xfId="716"/>
    <cellStyle name="40% - Акцент5 3 3" xfId="717"/>
    <cellStyle name="40% - Акцент5 3 4" xfId="718"/>
    <cellStyle name="40% - Акцент5 3_~6477071" xfId="719"/>
    <cellStyle name="40% - Акцент5 30" xfId="720"/>
    <cellStyle name="40% - Акцент5 31" xfId="721"/>
    <cellStyle name="40% - Акцент5 32" xfId="722"/>
    <cellStyle name="40% - Акцент5 33" xfId="723"/>
    <cellStyle name="40% - Акцент5 34" xfId="724"/>
    <cellStyle name="40% - Акцент5 35" xfId="725"/>
    <cellStyle name="40% - Акцент5 36" xfId="726"/>
    <cellStyle name="40% - Акцент5 37" xfId="727"/>
    <cellStyle name="40% - Акцент5 38" xfId="728"/>
    <cellStyle name="40% - Акцент5 39" xfId="729"/>
    <cellStyle name="40% - Акцент5 4" xfId="730"/>
    <cellStyle name="40% - Акцент5 4 2" xfId="731"/>
    <cellStyle name="40% - Акцент5 4 3" xfId="732"/>
    <cellStyle name="40% - Акцент5 4_~6477071" xfId="733"/>
    <cellStyle name="40% - Акцент5 40" xfId="734"/>
    <cellStyle name="40% - Акцент5 41" xfId="735"/>
    <cellStyle name="40% - Акцент5 42" xfId="736"/>
    <cellStyle name="40% - Акцент5 43" xfId="737"/>
    <cellStyle name="40% - Акцент5 44" xfId="738"/>
    <cellStyle name="40% - Акцент5 5" xfId="739"/>
    <cellStyle name="40% - Акцент5 5 2" xfId="740"/>
    <cellStyle name="40% - Акцент5 5_~6477071" xfId="741"/>
    <cellStyle name="40% - Акцент5 6" xfId="742"/>
    <cellStyle name="40% - Акцент5 6 2" xfId="743"/>
    <cellStyle name="40% - Акцент5 6 3" xfId="744"/>
    <cellStyle name="40% - Акцент5 6_~6477071" xfId="745"/>
    <cellStyle name="40% - Акцент5 7" xfId="746"/>
    <cellStyle name="40% - Акцент5 7 2" xfId="747"/>
    <cellStyle name="40% - Акцент5 7_~6477071" xfId="748"/>
    <cellStyle name="40% - Акцент5 8" xfId="749"/>
    <cellStyle name="40% - Акцент5 9" xfId="750"/>
    <cellStyle name="40% - Акцент6 10" xfId="751"/>
    <cellStyle name="40% - Акцент6 11" xfId="752"/>
    <cellStyle name="40% - Акцент6 12" xfId="753"/>
    <cellStyle name="40% - Акцент6 13" xfId="754"/>
    <cellStyle name="40% - Акцент6 14" xfId="755"/>
    <cellStyle name="40% - Акцент6 15" xfId="756"/>
    <cellStyle name="40% - Акцент6 16" xfId="757"/>
    <cellStyle name="40% - Акцент6 17" xfId="758"/>
    <cellStyle name="40% - Акцент6 18" xfId="759"/>
    <cellStyle name="40% - Акцент6 19" xfId="760"/>
    <cellStyle name="40% - Акцент6 2" xfId="761"/>
    <cellStyle name="40% - Акцент6 2 2" xfId="762"/>
    <cellStyle name="40% - Акцент6 2 2 2" xfId="763"/>
    <cellStyle name="40% - Акцент6 2 2 3" xfId="764"/>
    <cellStyle name="40% - Акцент6 2 2_~6477071" xfId="765"/>
    <cellStyle name="40% - Акцент6 2 3" xfId="766"/>
    <cellStyle name="40% - Акцент6 2 4" xfId="767"/>
    <cellStyle name="40% - Акцент6 2 5" xfId="768"/>
    <cellStyle name="40% - Акцент6 2_~6477071" xfId="769"/>
    <cellStyle name="40% - Акцент6 20" xfId="770"/>
    <cellStyle name="40% - Акцент6 21" xfId="771"/>
    <cellStyle name="40% - Акцент6 22" xfId="772"/>
    <cellStyle name="40% - Акцент6 23" xfId="773"/>
    <cellStyle name="40% - Акцент6 24" xfId="774"/>
    <cellStyle name="40% - Акцент6 25" xfId="775"/>
    <cellStyle name="40% - Акцент6 26" xfId="776"/>
    <cellStyle name="40% - Акцент6 27" xfId="777"/>
    <cellStyle name="40% - Акцент6 28" xfId="778"/>
    <cellStyle name="40% - Акцент6 29" xfId="779"/>
    <cellStyle name="40% - Акцент6 3" xfId="780"/>
    <cellStyle name="40% - Акцент6 3 2" xfId="781"/>
    <cellStyle name="40% - Акцент6 3 2 2" xfId="782"/>
    <cellStyle name="40% - Акцент6 3 3" xfId="783"/>
    <cellStyle name="40% - Акцент6 3 4" xfId="784"/>
    <cellStyle name="40% - Акцент6 3_~6477071" xfId="785"/>
    <cellStyle name="40% - Акцент6 30" xfId="786"/>
    <cellStyle name="40% - Акцент6 31" xfId="787"/>
    <cellStyle name="40% - Акцент6 32" xfId="788"/>
    <cellStyle name="40% - Акцент6 33" xfId="789"/>
    <cellStyle name="40% - Акцент6 34" xfId="790"/>
    <cellStyle name="40% - Акцент6 35" xfId="791"/>
    <cellStyle name="40% - Акцент6 36" xfId="792"/>
    <cellStyle name="40% - Акцент6 37" xfId="793"/>
    <cellStyle name="40% - Акцент6 38" xfId="794"/>
    <cellStyle name="40% - Акцент6 39" xfId="795"/>
    <cellStyle name="40% - Акцент6 4" xfId="796"/>
    <cellStyle name="40% - Акцент6 4 2" xfId="797"/>
    <cellStyle name="40% - Акцент6 4 3" xfId="798"/>
    <cellStyle name="40% - Акцент6 4_~6477071" xfId="799"/>
    <cellStyle name="40% - Акцент6 40" xfId="800"/>
    <cellStyle name="40% - Акцент6 41" xfId="801"/>
    <cellStyle name="40% - Акцент6 42" xfId="802"/>
    <cellStyle name="40% - Акцент6 43" xfId="803"/>
    <cellStyle name="40% - Акцент6 44" xfId="804"/>
    <cellStyle name="40% - Акцент6 5" xfId="805"/>
    <cellStyle name="40% - Акцент6 5 2" xfId="806"/>
    <cellStyle name="40% - Акцент6 5_~6477071" xfId="807"/>
    <cellStyle name="40% - Акцент6 6" xfId="808"/>
    <cellStyle name="40% - Акцент6 6 2" xfId="809"/>
    <cellStyle name="40% - Акцент6 6 3" xfId="810"/>
    <cellStyle name="40% - Акцент6 6_~6477071" xfId="811"/>
    <cellStyle name="40% - Акцент6 7" xfId="812"/>
    <cellStyle name="40% - Акцент6 7 2" xfId="813"/>
    <cellStyle name="40% - Акцент6 7_~6477071" xfId="814"/>
    <cellStyle name="40% - Акцент6 8" xfId="815"/>
    <cellStyle name="40% - Акцент6 9" xfId="816"/>
    <cellStyle name="60% - Accent1" xfId="817"/>
    <cellStyle name="60% - Accent2" xfId="818"/>
    <cellStyle name="60% - Accent3" xfId="819"/>
    <cellStyle name="60% - Accent4" xfId="820"/>
    <cellStyle name="60% - Accent5" xfId="821"/>
    <cellStyle name="60% - Accent6" xfId="822"/>
    <cellStyle name="60% - Акцент1 10" xfId="823"/>
    <cellStyle name="60% - Акцент1 11" xfId="824"/>
    <cellStyle name="60% - Акцент1 12" xfId="825"/>
    <cellStyle name="60% - Акцент1 13" xfId="826"/>
    <cellStyle name="60% - Акцент1 14" xfId="827"/>
    <cellStyle name="60% - Акцент1 15" xfId="828"/>
    <cellStyle name="60% - Акцент1 16" xfId="829"/>
    <cellStyle name="60% - Акцент1 17" xfId="830"/>
    <cellStyle name="60% - Акцент1 18" xfId="831"/>
    <cellStyle name="60% - Акцент1 19" xfId="832"/>
    <cellStyle name="60% - Акцент1 2" xfId="833"/>
    <cellStyle name="60% - Акцент1 2 2" xfId="834"/>
    <cellStyle name="60% - Акцент1 2 3" xfId="835"/>
    <cellStyle name="60% - Акцент1 2 4" xfId="836"/>
    <cellStyle name="60% - Акцент1 20" xfId="837"/>
    <cellStyle name="60% - Акцент1 21" xfId="838"/>
    <cellStyle name="60% - Акцент1 22" xfId="839"/>
    <cellStyle name="60% - Акцент1 23" xfId="840"/>
    <cellStyle name="60% - Акцент1 24" xfId="841"/>
    <cellStyle name="60% - Акцент1 25" xfId="842"/>
    <cellStyle name="60% - Акцент1 26" xfId="843"/>
    <cellStyle name="60% - Акцент1 27" xfId="844"/>
    <cellStyle name="60% - Акцент1 28" xfId="845"/>
    <cellStyle name="60% - Акцент1 29" xfId="846"/>
    <cellStyle name="60% - Акцент1 3" xfId="847"/>
    <cellStyle name="60% - Акцент1 3 2" xfId="848"/>
    <cellStyle name="60% - Акцент1 30" xfId="849"/>
    <cellStyle name="60% - Акцент1 31" xfId="850"/>
    <cellStyle name="60% - Акцент1 32" xfId="851"/>
    <cellStyle name="60% - Акцент1 33" xfId="852"/>
    <cellStyle name="60% - Акцент1 34" xfId="853"/>
    <cellStyle name="60% - Акцент1 35" xfId="854"/>
    <cellStyle name="60% - Акцент1 36" xfId="855"/>
    <cellStyle name="60% - Акцент1 37" xfId="856"/>
    <cellStyle name="60% - Акцент1 38" xfId="857"/>
    <cellStyle name="60% - Акцент1 39" xfId="858"/>
    <cellStyle name="60% - Акцент1 4" xfId="859"/>
    <cellStyle name="60% - Акцент1 4 2" xfId="860"/>
    <cellStyle name="60% - Акцент1 4 3" xfId="861"/>
    <cellStyle name="60% - Акцент1 40" xfId="862"/>
    <cellStyle name="60% - Акцент1 41" xfId="863"/>
    <cellStyle name="60% - Акцент1 42" xfId="864"/>
    <cellStyle name="60% - Акцент1 5" xfId="865"/>
    <cellStyle name="60% - Акцент1 6" xfId="866"/>
    <cellStyle name="60% - Акцент1 7" xfId="867"/>
    <cellStyle name="60% - Акцент1 8" xfId="868"/>
    <cellStyle name="60% - Акцент1 9" xfId="869"/>
    <cellStyle name="60% - Акцент2 10" xfId="870"/>
    <cellStyle name="60% - Акцент2 11" xfId="871"/>
    <cellStyle name="60% - Акцент2 12" xfId="872"/>
    <cellStyle name="60% - Акцент2 13" xfId="873"/>
    <cellStyle name="60% - Акцент2 14" xfId="874"/>
    <cellStyle name="60% - Акцент2 15" xfId="875"/>
    <cellStyle name="60% - Акцент2 16" xfId="876"/>
    <cellStyle name="60% - Акцент2 17" xfId="877"/>
    <cellStyle name="60% - Акцент2 18" xfId="878"/>
    <cellStyle name="60% - Акцент2 19" xfId="879"/>
    <cellStyle name="60% - Акцент2 2" xfId="880"/>
    <cellStyle name="60% - Акцент2 2 2" xfId="881"/>
    <cellStyle name="60% - Акцент2 2 3" xfId="882"/>
    <cellStyle name="60% - Акцент2 2 4" xfId="883"/>
    <cellStyle name="60% - Акцент2 20" xfId="884"/>
    <cellStyle name="60% - Акцент2 21" xfId="885"/>
    <cellStyle name="60% - Акцент2 22" xfId="886"/>
    <cellStyle name="60% - Акцент2 23" xfId="887"/>
    <cellStyle name="60% - Акцент2 24" xfId="888"/>
    <cellStyle name="60% - Акцент2 25" xfId="889"/>
    <cellStyle name="60% - Акцент2 26" xfId="890"/>
    <cellStyle name="60% - Акцент2 27" xfId="891"/>
    <cellStyle name="60% - Акцент2 28" xfId="892"/>
    <cellStyle name="60% - Акцент2 29" xfId="893"/>
    <cellStyle name="60% - Акцент2 3" xfId="894"/>
    <cellStyle name="60% - Акцент2 3 2" xfId="895"/>
    <cellStyle name="60% - Акцент2 30" xfId="896"/>
    <cellStyle name="60% - Акцент2 31" xfId="897"/>
    <cellStyle name="60% - Акцент2 32" xfId="898"/>
    <cellStyle name="60% - Акцент2 33" xfId="899"/>
    <cellStyle name="60% - Акцент2 34" xfId="900"/>
    <cellStyle name="60% - Акцент2 35" xfId="901"/>
    <cellStyle name="60% - Акцент2 36" xfId="902"/>
    <cellStyle name="60% - Акцент2 37" xfId="903"/>
    <cellStyle name="60% - Акцент2 38" xfId="904"/>
    <cellStyle name="60% - Акцент2 39" xfId="905"/>
    <cellStyle name="60% - Акцент2 4" xfId="906"/>
    <cellStyle name="60% - Акцент2 4 2" xfId="907"/>
    <cellStyle name="60% - Акцент2 4 3" xfId="908"/>
    <cellStyle name="60% - Акцент2 40" xfId="909"/>
    <cellStyle name="60% - Акцент2 41" xfId="910"/>
    <cellStyle name="60% - Акцент2 42" xfId="911"/>
    <cellStyle name="60% - Акцент2 5" xfId="912"/>
    <cellStyle name="60% - Акцент2 6" xfId="913"/>
    <cellStyle name="60% - Акцент2 7" xfId="914"/>
    <cellStyle name="60% - Акцент2 8" xfId="915"/>
    <cellStyle name="60% - Акцент2 9" xfId="916"/>
    <cellStyle name="60% - Акцент3 10" xfId="917"/>
    <cellStyle name="60% - Акцент3 11" xfId="918"/>
    <cellStyle name="60% - Акцент3 12" xfId="919"/>
    <cellStyle name="60% - Акцент3 13" xfId="920"/>
    <cellStyle name="60% - Акцент3 14" xfId="921"/>
    <cellStyle name="60% - Акцент3 15" xfId="922"/>
    <cellStyle name="60% - Акцент3 16" xfId="923"/>
    <cellStyle name="60% - Акцент3 17" xfId="924"/>
    <cellStyle name="60% - Акцент3 18" xfId="925"/>
    <cellStyle name="60% - Акцент3 19" xfId="926"/>
    <cellStyle name="60% - Акцент3 2" xfId="927"/>
    <cellStyle name="60% - Акцент3 2 2" xfId="928"/>
    <cellStyle name="60% - Акцент3 2 3" xfId="929"/>
    <cellStyle name="60% - Акцент3 2 4" xfId="930"/>
    <cellStyle name="60% - Акцент3 20" xfId="931"/>
    <cellStyle name="60% - Акцент3 21" xfId="932"/>
    <cellStyle name="60% - Акцент3 22" xfId="933"/>
    <cellStyle name="60% - Акцент3 23" xfId="934"/>
    <cellStyle name="60% - Акцент3 24" xfId="935"/>
    <cellStyle name="60% - Акцент3 25" xfId="936"/>
    <cellStyle name="60% - Акцент3 26" xfId="937"/>
    <cellStyle name="60% - Акцент3 27" xfId="938"/>
    <cellStyle name="60% - Акцент3 28" xfId="939"/>
    <cellStyle name="60% - Акцент3 29" xfId="940"/>
    <cellStyle name="60% - Акцент3 3" xfId="941"/>
    <cellStyle name="60% - Акцент3 3 2" xfId="942"/>
    <cellStyle name="60% - Акцент3 30" xfId="943"/>
    <cellStyle name="60% - Акцент3 31" xfId="944"/>
    <cellStyle name="60% - Акцент3 32" xfId="945"/>
    <cellStyle name="60% - Акцент3 33" xfId="946"/>
    <cellStyle name="60% - Акцент3 34" xfId="947"/>
    <cellStyle name="60% - Акцент3 35" xfId="948"/>
    <cellStyle name="60% - Акцент3 36" xfId="949"/>
    <cellStyle name="60% - Акцент3 37" xfId="950"/>
    <cellStyle name="60% - Акцент3 38" xfId="951"/>
    <cellStyle name="60% - Акцент3 39" xfId="952"/>
    <cellStyle name="60% - Акцент3 4" xfId="953"/>
    <cellStyle name="60% - Акцент3 4 2" xfId="954"/>
    <cellStyle name="60% - Акцент3 4 3" xfId="955"/>
    <cellStyle name="60% - Акцент3 40" xfId="956"/>
    <cellStyle name="60% - Акцент3 41" xfId="957"/>
    <cellStyle name="60% - Акцент3 42" xfId="958"/>
    <cellStyle name="60% - Акцент3 5" xfId="959"/>
    <cellStyle name="60% - Акцент3 6" xfId="960"/>
    <cellStyle name="60% - Акцент3 7" xfId="961"/>
    <cellStyle name="60% - Акцент3 8" xfId="962"/>
    <cellStyle name="60% - Акцент3 9" xfId="963"/>
    <cellStyle name="60% - Акцент4 10" xfId="964"/>
    <cellStyle name="60% - Акцент4 11" xfId="965"/>
    <cellStyle name="60% - Акцент4 12" xfId="966"/>
    <cellStyle name="60% - Акцент4 13" xfId="967"/>
    <cellStyle name="60% - Акцент4 14" xfId="968"/>
    <cellStyle name="60% - Акцент4 15" xfId="969"/>
    <cellStyle name="60% - Акцент4 16" xfId="970"/>
    <cellStyle name="60% - Акцент4 17" xfId="971"/>
    <cellStyle name="60% - Акцент4 18" xfId="972"/>
    <cellStyle name="60% - Акцент4 19" xfId="973"/>
    <cellStyle name="60% - Акцент4 2" xfId="974"/>
    <cellStyle name="60% - Акцент4 2 2" xfId="975"/>
    <cellStyle name="60% - Акцент4 2 3" xfId="976"/>
    <cellStyle name="60% - Акцент4 2 4" xfId="977"/>
    <cellStyle name="60% - Акцент4 20" xfId="978"/>
    <cellStyle name="60% - Акцент4 21" xfId="979"/>
    <cellStyle name="60% - Акцент4 22" xfId="980"/>
    <cellStyle name="60% - Акцент4 23" xfId="981"/>
    <cellStyle name="60% - Акцент4 24" xfId="982"/>
    <cellStyle name="60% - Акцент4 25" xfId="983"/>
    <cellStyle name="60% - Акцент4 26" xfId="984"/>
    <cellStyle name="60% - Акцент4 27" xfId="985"/>
    <cellStyle name="60% - Акцент4 28" xfId="986"/>
    <cellStyle name="60% - Акцент4 29" xfId="987"/>
    <cellStyle name="60% - Акцент4 3" xfId="988"/>
    <cellStyle name="60% - Акцент4 3 2" xfId="989"/>
    <cellStyle name="60% - Акцент4 30" xfId="990"/>
    <cellStyle name="60% - Акцент4 31" xfId="991"/>
    <cellStyle name="60% - Акцент4 32" xfId="992"/>
    <cellStyle name="60% - Акцент4 33" xfId="993"/>
    <cellStyle name="60% - Акцент4 34" xfId="994"/>
    <cellStyle name="60% - Акцент4 35" xfId="995"/>
    <cellStyle name="60% - Акцент4 36" xfId="996"/>
    <cellStyle name="60% - Акцент4 37" xfId="997"/>
    <cellStyle name="60% - Акцент4 38" xfId="998"/>
    <cellStyle name="60% - Акцент4 39" xfId="999"/>
    <cellStyle name="60% - Акцент4 4" xfId="1000"/>
    <cellStyle name="60% - Акцент4 4 2" xfId="1001"/>
    <cellStyle name="60% - Акцент4 4 3" xfId="1002"/>
    <cellStyle name="60% - Акцент4 40" xfId="1003"/>
    <cellStyle name="60% - Акцент4 41" xfId="1004"/>
    <cellStyle name="60% - Акцент4 42" xfId="1005"/>
    <cellStyle name="60% - Акцент4 5" xfId="1006"/>
    <cellStyle name="60% - Акцент4 6" xfId="1007"/>
    <cellStyle name="60% - Акцент4 7" xfId="1008"/>
    <cellStyle name="60% - Акцент4 8" xfId="1009"/>
    <cellStyle name="60% - Акцент4 9" xfId="1010"/>
    <cellStyle name="60% - Акцент5 10" xfId="1011"/>
    <cellStyle name="60% - Акцент5 11" xfId="1012"/>
    <cellStyle name="60% - Акцент5 12" xfId="1013"/>
    <cellStyle name="60% - Акцент5 13" xfId="1014"/>
    <cellStyle name="60% - Акцент5 14" xfId="1015"/>
    <cellStyle name="60% - Акцент5 15" xfId="1016"/>
    <cellStyle name="60% - Акцент5 16" xfId="1017"/>
    <cellStyle name="60% - Акцент5 17" xfId="1018"/>
    <cellStyle name="60% - Акцент5 18" xfId="1019"/>
    <cellStyle name="60% - Акцент5 19" xfId="1020"/>
    <cellStyle name="60% - Акцент5 2" xfId="1021"/>
    <cellStyle name="60% - Акцент5 2 2" xfId="1022"/>
    <cellStyle name="60% - Акцент5 2 3" xfId="1023"/>
    <cellStyle name="60% - Акцент5 2 4" xfId="1024"/>
    <cellStyle name="60% - Акцент5 20" xfId="1025"/>
    <cellStyle name="60% - Акцент5 21" xfId="1026"/>
    <cellStyle name="60% - Акцент5 22" xfId="1027"/>
    <cellStyle name="60% - Акцент5 23" xfId="1028"/>
    <cellStyle name="60% - Акцент5 24" xfId="1029"/>
    <cellStyle name="60% - Акцент5 25" xfId="1030"/>
    <cellStyle name="60% - Акцент5 26" xfId="1031"/>
    <cellStyle name="60% - Акцент5 27" xfId="1032"/>
    <cellStyle name="60% - Акцент5 28" xfId="1033"/>
    <cellStyle name="60% - Акцент5 29" xfId="1034"/>
    <cellStyle name="60% - Акцент5 3" xfId="1035"/>
    <cellStyle name="60% - Акцент5 3 2" xfId="1036"/>
    <cellStyle name="60% - Акцент5 30" xfId="1037"/>
    <cellStyle name="60% - Акцент5 31" xfId="1038"/>
    <cellStyle name="60% - Акцент5 32" xfId="1039"/>
    <cellStyle name="60% - Акцент5 33" xfId="1040"/>
    <cellStyle name="60% - Акцент5 34" xfId="1041"/>
    <cellStyle name="60% - Акцент5 35" xfId="1042"/>
    <cellStyle name="60% - Акцент5 36" xfId="1043"/>
    <cellStyle name="60% - Акцент5 37" xfId="1044"/>
    <cellStyle name="60% - Акцент5 38" xfId="1045"/>
    <cellStyle name="60% - Акцент5 39" xfId="1046"/>
    <cellStyle name="60% - Акцент5 4" xfId="1047"/>
    <cellStyle name="60% - Акцент5 4 2" xfId="1048"/>
    <cellStyle name="60% - Акцент5 4 3" xfId="1049"/>
    <cellStyle name="60% - Акцент5 40" xfId="1050"/>
    <cellStyle name="60% - Акцент5 41" xfId="1051"/>
    <cellStyle name="60% - Акцент5 42" xfId="1052"/>
    <cellStyle name="60% - Акцент5 5" xfId="1053"/>
    <cellStyle name="60% - Акцент5 6" xfId="1054"/>
    <cellStyle name="60% - Акцент5 7" xfId="1055"/>
    <cellStyle name="60% - Акцент5 8" xfId="1056"/>
    <cellStyle name="60% - Акцент5 9" xfId="1057"/>
    <cellStyle name="60% - Акцент6 10" xfId="1058"/>
    <cellStyle name="60% - Акцент6 11" xfId="1059"/>
    <cellStyle name="60% - Акцент6 12" xfId="1060"/>
    <cellStyle name="60% - Акцент6 13" xfId="1061"/>
    <cellStyle name="60% - Акцент6 14" xfId="1062"/>
    <cellStyle name="60% - Акцент6 15" xfId="1063"/>
    <cellStyle name="60% - Акцент6 16" xfId="1064"/>
    <cellStyle name="60% - Акцент6 17" xfId="1065"/>
    <cellStyle name="60% - Акцент6 18" xfId="1066"/>
    <cellStyle name="60% - Акцент6 19" xfId="1067"/>
    <cellStyle name="60% - Акцент6 2" xfId="1068"/>
    <cellStyle name="60% - Акцент6 2 2" xfId="1069"/>
    <cellStyle name="60% - Акцент6 2 3" xfId="1070"/>
    <cellStyle name="60% - Акцент6 2 4" xfId="1071"/>
    <cellStyle name="60% - Акцент6 20" xfId="1072"/>
    <cellStyle name="60% - Акцент6 21" xfId="1073"/>
    <cellStyle name="60% - Акцент6 22" xfId="1074"/>
    <cellStyle name="60% - Акцент6 23" xfId="1075"/>
    <cellStyle name="60% - Акцент6 24" xfId="1076"/>
    <cellStyle name="60% - Акцент6 25" xfId="1077"/>
    <cellStyle name="60% - Акцент6 26" xfId="1078"/>
    <cellStyle name="60% - Акцент6 27" xfId="1079"/>
    <cellStyle name="60% - Акцент6 28" xfId="1080"/>
    <cellStyle name="60% - Акцент6 29" xfId="1081"/>
    <cellStyle name="60% - Акцент6 3" xfId="1082"/>
    <cellStyle name="60% - Акцент6 3 2" xfId="1083"/>
    <cellStyle name="60% - Акцент6 30" xfId="1084"/>
    <cellStyle name="60% - Акцент6 31" xfId="1085"/>
    <cellStyle name="60% - Акцент6 32" xfId="1086"/>
    <cellStyle name="60% - Акцент6 33" xfId="1087"/>
    <cellStyle name="60% - Акцент6 34" xfId="1088"/>
    <cellStyle name="60% - Акцент6 35" xfId="1089"/>
    <cellStyle name="60% - Акцент6 36" xfId="1090"/>
    <cellStyle name="60% - Акцент6 37" xfId="1091"/>
    <cellStyle name="60% - Акцент6 38" xfId="1092"/>
    <cellStyle name="60% - Акцент6 39" xfId="1093"/>
    <cellStyle name="60% - Акцент6 4" xfId="1094"/>
    <cellStyle name="60% - Акцент6 4 2" xfId="1095"/>
    <cellStyle name="60% - Акцент6 4 3" xfId="1096"/>
    <cellStyle name="60% - Акцент6 40" xfId="1097"/>
    <cellStyle name="60% - Акцент6 41" xfId="1098"/>
    <cellStyle name="60% - Акцент6 42" xfId="1099"/>
    <cellStyle name="60% - Акцент6 5" xfId="1100"/>
    <cellStyle name="60% - Акцент6 6" xfId="1101"/>
    <cellStyle name="60% - Акцент6 7" xfId="1102"/>
    <cellStyle name="60% - Акцент6 8" xfId="1103"/>
    <cellStyle name="60% - Акцент6 9" xfId="1104"/>
    <cellStyle name="Accent1" xfId="1105"/>
    <cellStyle name="Accent1 - 20%" xfId="1106"/>
    <cellStyle name="Accent1 - 20% 2" xfId="1107"/>
    <cellStyle name="Accent1 - 20% 2 2" xfId="1108"/>
    <cellStyle name="Accent1 - 20% 2_~6477071" xfId="1109"/>
    <cellStyle name="Accent1 - 20% 3" xfId="1110"/>
    <cellStyle name="Accent1 - 20% 3 2" xfId="1111"/>
    <cellStyle name="Accent1 - 20% 3_~6477071" xfId="1112"/>
    <cellStyle name="Accent1 - 20% 4" xfId="1113"/>
    <cellStyle name="Accent1 - 20%_~6477071" xfId="1114"/>
    <cellStyle name="Accent1 - 40%" xfId="1115"/>
    <cellStyle name="Accent1 - 40% 2" xfId="1116"/>
    <cellStyle name="Accent1 - 40% 2 2" xfId="1117"/>
    <cellStyle name="Accent1 - 40% 2_~6477071" xfId="1118"/>
    <cellStyle name="Accent1 - 40% 3" xfId="1119"/>
    <cellStyle name="Accent1 - 40% 3 2" xfId="1120"/>
    <cellStyle name="Accent1 - 40% 3_~6477071" xfId="1121"/>
    <cellStyle name="Accent1 - 40% 4" xfId="1122"/>
    <cellStyle name="Accent1 - 40%_~6477071" xfId="1123"/>
    <cellStyle name="Accent1 - 60%" xfId="1124"/>
    <cellStyle name="Accent1 - 60% 2" xfId="1125"/>
    <cellStyle name="Accent1 2" xfId="1126"/>
    <cellStyle name="Accent1 3" xfId="1127"/>
    <cellStyle name="Accent1 4" xfId="1128"/>
    <cellStyle name="Accent1 5" xfId="1129"/>
    <cellStyle name="Accent1_Смета на ПИР ПС 127 от 21.03.2012" xfId="1130"/>
    <cellStyle name="Accent2" xfId="1131"/>
    <cellStyle name="Accent2 - 20%" xfId="1132"/>
    <cellStyle name="Accent2 - 20% 2" xfId="1133"/>
    <cellStyle name="Accent2 - 20% 2 2" xfId="1134"/>
    <cellStyle name="Accent2 - 20% 2_~6477071" xfId="1135"/>
    <cellStyle name="Accent2 - 20% 3" xfId="1136"/>
    <cellStyle name="Accent2 - 20% 3 2" xfId="1137"/>
    <cellStyle name="Accent2 - 20% 3_~6477071" xfId="1138"/>
    <cellStyle name="Accent2 - 20% 4" xfId="1139"/>
    <cellStyle name="Accent2 - 20%_~6477071" xfId="1140"/>
    <cellStyle name="Accent2 - 40%" xfId="1141"/>
    <cellStyle name="Accent2 - 40% 2" xfId="1142"/>
    <cellStyle name="Accent2 - 40% 2 2" xfId="1143"/>
    <cellStyle name="Accent2 - 40% 2_~6477071" xfId="1144"/>
    <cellStyle name="Accent2 - 40% 3" xfId="1145"/>
    <cellStyle name="Accent2 - 40% 3 2" xfId="1146"/>
    <cellStyle name="Accent2 - 40% 3_~6477071" xfId="1147"/>
    <cellStyle name="Accent2 - 40% 4" xfId="1148"/>
    <cellStyle name="Accent2 - 40%_~6477071" xfId="1149"/>
    <cellStyle name="Accent2 - 60%" xfId="1150"/>
    <cellStyle name="Accent2 - 60% 2" xfId="1151"/>
    <cellStyle name="Accent2 2" xfId="1152"/>
    <cellStyle name="Accent2 3" xfId="1153"/>
    <cellStyle name="Accent2 4" xfId="1154"/>
    <cellStyle name="Accent2 5" xfId="1155"/>
    <cellStyle name="Accent2_Смета на ПИР ПС 127 от 21.03.2012" xfId="1156"/>
    <cellStyle name="Accent3" xfId="1157"/>
    <cellStyle name="Accent3 - 20%" xfId="1158"/>
    <cellStyle name="Accent3 - 20% 2" xfId="1159"/>
    <cellStyle name="Accent3 - 20% 2 2" xfId="1160"/>
    <cellStyle name="Accent3 - 20% 2_~6477071" xfId="1161"/>
    <cellStyle name="Accent3 - 20% 3" xfId="1162"/>
    <cellStyle name="Accent3 - 20% 3 2" xfId="1163"/>
    <cellStyle name="Accent3 - 20% 3_~6477071" xfId="1164"/>
    <cellStyle name="Accent3 - 20% 4" xfId="1165"/>
    <cellStyle name="Accent3 - 20%_~6477071" xfId="1166"/>
    <cellStyle name="Accent3 - 40%" xfId="1167"/>
    <cellStyle name="Accent3 - 40% 2" xfId="1168"/>
    <cellStyle name="Accent3 - 40% 2 2" xfId="1169"/>
    <cellStyle name="Accent3 - 40% 2_~6477071" xfId="1170"/>
    <cellStyle name="Accent3 - 40% 3" xfId="1171"/>
    <cellStyle name="Accent3 - 40% 3 2" xfId="1172"/>
    <cellStyle name="Accent3 - 40% 3_~6477071" xfId="1173"/>
    <cellStyle name="Accent3 - 40% 4" xfId="1174"/>
    <cellStyle name="Accent3 - 40%_~6477071" xfId="1175"/>
    <cellStyle name="Accent3 - 60%" xfId="1176"/>
    <cellStyle name="Accent3 - 60% 2" xfId="1177"/>
    <cellStyle name="Accent3 2" xfId="1178"/>
    <cellStyle name="Accent3 3" xfId="1179"/>
    <cellStyle name="Accent3 4" xfId="1180"/>
    <cellStyle name="Accent3 5" xfId="1181"/>
    <cellStyle name="Accent3_Смета на ПИР ПС 127 от 21.03.2012" xfId="1182"/>
    <cellStyle name="Accent4" xfId="1183"/>
    <cellStyle name="Accent4 - 20%" xfId="1184"/>
    <cellStyle name="Accent4 - 20% 2" xfId="1185"/>
    <cellStyle name="Accent4 - 20% 2 2" xfId="1186"/>
    <cellStyle name="Accent4 - 20% 2_~6477071" xfId="1187"/>
    <cellStyle name="Accent4 - 20% 3" xfId="1188"/>
    <cellStyle name="Accent4 - 20% 3 2" xfId="1189"/>
    <cellStyle name="Accent4 - 20% 3_~6477071" xfId="1190"/>
    <cellStyle name="Accent4 - 20% 4" xfId="1191"/>
    <cellStyle name="Accent4 - 20%_~6477071" xfId="1192"/>
    <cellStyle name="Accent4 - 40%" xfId="1193"/>
    <cellStyle name="Accent4 - 40% 2" xfId="1194"/>
    <cellStyle name="Accent4 - 40% 2 2" xfId="1195"/>
    <cellStyle name="Accent4 - 40% 2_~6477071" xfId="1196"/>
    <cellStyle name="Accent4 - 40% 3" xfId="1197"/>
    <cellStyle name="Accent4 - 40% 3 2" xfId="1198"/>
    <cellStyle name="Accent4 - 40% 3_~6477071" xfId="1199"/>
    <cellStyle name="Accent4 - 40% 4" xfId="1200"/>
    <cellStyle name="Accent4 - 40%_~6477071" xfId="1201"/>
    <cellStyle name="Accent4 - 60%" xfId="1202"/>
    <cellStyle name="Accent4 - 60% 2" xfId="1203"/>
    <cellStyle name="Accent4 2" xfId="1204"/>
    <cellStyle name="Accent4 3" xfId="1205"/>
    <cellStyle name="Accent4 4" xfId="1206"/>
    <cellStyle name="Accent4 5" xfId="1207"/>
    <cellStyle name="Accent4_Смета на ПИР ПС 127 от 21.03.2012" xfId="1208"/>
    <cellStyle name="Accent5" xfId="1209"/>
    <cellStyle name="Accent5 - 20%" xfId="1210"/>
    <cellStyle name="Accent5 - 20% 2" xfId="1211"/>
    <cellStyle name="Accent5 - 20% 2 2" xfId="1212"/>
    <cellStyle name="Accent5 - 20% 2_~6477071" xfId="1213"/>
    <cellStyle name="Accent5 - 20% 3" xfId="1214"/>
    <cellStyle name="Accent5 - 20% 3 2" xfId="1215"/>
    <cellStyle name="Accent5 - 20% 3_~6477071" xfId="1216"/>
    <cellStyle name="Accent5 - 20% 4" xfId="1217"/>
    <cellStyle name="Accent5 - 20%_~6477071" xfId="1218"/>
    <cellStyle name="Accent5 - 40%" xfId="1219"/>
    <cellStyle name="Accent5 - 40% 2" xfId="1220"/>
    <cellStyle name="Accent5 - 40% 2 2" xfId="1221"/>
    <cellStyle name="Accent5 - 40% 2_~6477071" xfId="1222"/>
    <cellStyle name="Accent5 - 40% 3" xfId="1223"/>
    <cellStyle name="Accent5 - 40% 3 2" xfId="1224"/>
    <cellStyle name="Accent5 - 40% 3_~6477071" xfId="1225"/>
    <cellStyle name="Accent5 - 40% 4" xfId="1226"/>
    <cellStyle name="Accent5 - 40%_~6477071" xfId="1227"/>
    <cellStyle name="Accent5 - 60%" xfId="1228"/>
    <cellStyle name="Accent5 - 60% 2" xfId="1229"/>
    <cellStyle name="Accent5 2" xfId="1230"/>
    <cellStyle name="Accent5 3" xfId="1231"/>
    <cellStyle name="Accent5 4" xfId="1232"/>
    <cellStyle name="Accent5 5" xfId="1233"/>
    <cellStyle name="Accent5_Смета на ПИР ПС 127 от 21.03.2012" xfId="1234"/>
    <cellStyle name="Accent6" xfId="1235"/>
    <cellStyle name="Accent6 - 20%" xfId="1236"/>
    <cellStyle name="Accent6 - 20% 2" xfId="1237"/>
    <cellStyle name="Accent6 - 20% 2 2" xfId="1238"/>
    <cellStyle name="Accent6 - 20% 2_~6477071" xfId="1239"/>
    <cellStyle name="Accent6 - 20% 3" xfId="1240"/>
    <cellStyle name="Accent6 - 20% 3 2" xfId="1241"/>
    <cellStyle name="Accent6 - 20% 3_~6477071" xfId="1242"/>
    <cellStyle name="Accent6 - 20% 4" xfId="1243"/>
    <cellStyle name="Accent6 - 20%_~6477071" xfId="1244"/>
    <cellStyle name="Accent6 - 40%" xfId="1245"/>
    <cellStyle name="Accent6 - 40% 2" xfId="1246"/>
    <cellStyle name="Accent6 - 40% 2 2" xfId="1247"/>
    <cellStyle name="Accent6 - 40% 2_~6477071" xfId="1248"/>
    <cellStyle name="Accent6 - 40% 3" xfId="1249"/>
    <cellStyle name="Accent6 - 40% 3 2" xfId="1250"/>
    <cellStyle name="Accent6 - 40% 3_~6477071" xfId="1251"/>
    <cellStyle name="Accent6 - 40% 4" xfId="1252"/>
    <cellStyle name="Accent6 - 40%_~6477071" xfId="1253"/>
    <cellStyle name="Accent6 - 60%" xfId="1254"/>
    <cellStyle name="Accent6 - 60% 2" xfId="1255"/>
    <cellStyle name="Accent6 2" xfId="1256"/>
    <cellStyle name="Accent6 3" xfId="1257"/>
    <cellStyle name="Accent6 4" xfId="1258"/>
    <cellStyle name="Accent6 5" xfId="1259"/>
    <cellStyle name="Accent6_Смета на ПИР ПС 127 от 21.03.2012" xfId="1260"/>
    <cellStyle name="Bad" xfId="1261"/>
    <cellStyle name="Bad 2" xfId="1262"/>
    <cellStyle name="Calculation" xfId="1263"/>
    <cellStyle name="Calculation 2" xfId="1264"/>
    <cellStyle name="Check Cell" xfId="1265"/>
    <cellStyle name="Check Cell 2" xfId="1266"/>
    <cellStyle name="Check Cell 3" xfId="1267"/>
    <cellStyle name="Check Cell_Смета на ПИР ПС 127 от 21.03.2012" xfId="1268"/>
    <cellStyle name="Emphasis 1" xfId="1269"/>
    <cellStyle name="Emphasis 1 2" xfId="1270"/>
    <cellStyle name="Emphasis 2" xfId="1271"/>
    <cellStyle name="Emphasis 2 2" xfId="1272"/>
    <cellStyle name="Emphasis 3" xfId="1273"/>
    <cellStyle name="Emphasis 3 2" xfId="1274"/>
    <cellStyle name="Euro" xfId="1275"/>
    <cellStyle name="Euro 2" xfId="1276"/>
    <cellStyle name="Euro 3" xfId="1277"/>
    <cellStyle name="Euro 4" xfId="1278"/>
    <cellStyle name="Euro 5" xfId="1279"/>
    <cellStyle name="Euro 6" xfId="1280"/>
    <cellStyle name="Euro 7" xfId="1281"/>
    <cellStyle name="Euro 8" xfId="1282"/>
    <cellStyle name="Euro 9" xfId="1283"/>
    <cellStyle name="Explanatory Text" xfId="1284"/>
    <cellStyle name="Good" xfId="1285"/>
    <cellStyle name="Good 2" xfId="1286"/>
    <cellStyle name="Good 3" xfId="1287"/>
    <cellStyle name="Good_Смета на ПИР ПС 127 от 21.03.2012" xfId="1288"/>
    <cellStyle name="Heading 1" xfId="1289"/>
    <cellStyle name="Heading 1 2" xfId="1290"/>
    <cellStyle name="Heading 2" xfId="1291"/>
    <cellStyle name="Heading 2 2" xfId="1292"/>
    <cellStyle name="Heading 3" xfId="1293"/>
    <cellStyle name="Heading 3 2" xfId="1294"/>
    <cellStyle name="Heading 4" xfId="1295"/>
    <cellStyle name="Heading 4 2" xfId="1296"/>
    <cellStyle name="Input" xfId="1297"/>
    <cellStyle name="Input 2" xfId="1298"/>
    <cellStyle name="Input 3" xfId="1299"/>
    <cellStyle name="Input_Смета на ПИР ПС 127 от 21.03.2012" xfId="1300"/>
    <cellStyle name="Linked Cell" xfId="1301"/>
    <cellStyle name="Linked Cell 2" xfId="1302"/>
    <cellStyle name="Neutral" xfId="1303"/>
    <cellStyle name="Neutral 2" xfId="1304"/>
    <cellStyle name="Neutral 3" xfId="1305"/>
    <cellStyle name="Neutral_Смета на ПИР ПС 127 от 21.03.2012" xfId="1306"/>
    <cellStyle name="Note" xfId="1307"/>
    <cellStyle name="Note 10" xfId="1308"/>
    <cellStyle name="Note 2" xfId="1309"/>
    <cellStyle name="Note 2 2" xfId="1310"/>
    <cellStyle name="Note 3" xfId="1311"/>
    <cellStyle name="Note 3 2" xfId="1312"/>
    <cellStyle name="Note 4" xfId="1313"/>
    <cellStyle name="Note 5" xfId="1314"/>
    <cellStyle name="Note 6" xfId="1315"/>
    <cellStyle name="Note 7" xfId="1316"/>
    <cellStyle name="Note 8" xfId="1317"/>
    <cellStyle name="Note 9" xfId="1318"/>
    <cellStyle name="Note_Смета на ПИР ПС 127 от 21.03.2012" xfId="1319"/>
    <cellStyle name="Output" xfId="1320"/>
    <cellStyle name="Output 2" xfId="1321"/>
    <cellStyle name="Output 3" xfId="1322"/>
    <cellStyle name="Output_Смета на ПИР ПС 127 от 21.03.2012" xfId="1323"/>
    <cellStyle name="S0" xfId="1324"/>
    <cellStyle name="S0 2" xfId="1325"/>
    <cellStyle name="S0 3" xfId="1326"/>
    <cellStyle name="S0 4" xfId="1327"/>
    <cellStyle name="S0_ЭМС" xfId="1328"/>
    <cellStyle name="S1" xfId="1329"/>
    <cellStyle name="S1 2" xfId="1330"/>
    <cellStyle name="S1_ЭМС" xfId="1331"/>
    <cellStyle name="S10" xfId="1332"/>
    <cellStyle name="S10 2" xfId="1333"/>
    <cellStyle name="S10 3" xfId="1334"/>
    <cellStyle name="S10 4" xfId="1335"/>
    <cellStyle name="S10 7" xfId="1336"/>
    <cellStyle name="S10_Образец экология, геология" xfId="1337"/>
    <cellStyle name="S11" xfId="1338"/>
    <cellStyle name="S11 2" xfId="1339"/>
    <cellStyle name="S11 2 2" xfId="1340"/>
    <cellStyle name="S11 3" xfId="1341"/>
    <cellStyle name="S11 4" xfId="1342"/>
    <cellStyle name="S11 7" xfId="1343"/>
    <cellStyle name="S11_Образец экология, геология" xfId="1344"/>
    <cellStyle name="S12" xfId="1345"/>
    <cellStyle name="S12 2" xfId="1346"/>
    <cellStyle name="S12 3" xfId="1347"/>
    <cellStyle name="S12 7" xfId="1348"/>
    <cellStyle name="S12_Образец экология, геология" xfId="1349"/>
    <cellStyle name="S13" xfId="1350"/>
    <cellStyle name="S13 2" xfId="1351"/>
    <cellStyle name="S13 2 2" xfId="1352"/>
    <cellStyle name="S13 3" xfId="1353"/>
    <cellStyle name="S13 5" xfId="1354"/>
    <cellStyle name="S13_Образец экология, геология" xfId="1355"/>
    <cellStyle name="S14" xfId="1356"/>
    <cellStyle name="S14 2" xfId="1357"/>
    <cellStyle name="S14 3" xfId="1358"/>
    <cellStyle name="S14 5" xfId="1359"/>
    <cellStyle name="S14_Образец экология, геология" xfId="1360"/>
    <cellStyle name="S15" xfId="1361"/>
    <cellStyle name="S15 10" xfId="1362"/>
    <cellStyle name="S15 14" xfId="1363"/>
    <cellStyle name="S15 2" xfId="1364"/>
    <cellStyle name="S15 3" xfId="1365"/>
    <cellStyle name="S15_Образец экология, геология" xfId="1366"/>
    <cellStyle name="S16" xfId="1367"/>
    <cellStyle name="S16 2" xfId="1368"/>
    <cellStyle name="S16 3" xfId="1369"/>
    <cellStyle name="S16_Образец экология, геология" xfId="1370"/>
    <cellStyle name="S17" xfId="1371"/>
    <cellStyle name="S17 2" xfId="1372"/>
    <cellStyle name="S17 3" xfId="1373"/>
    <cellStyle name="S17_Образец экология, геология" xfId="1374"/>
    <cellStyle name="S18" xfId="1375"/>
    <cellStyle name="S18 2" xfId="1376"/>
    <cellStyle name="S18 3" xfId="1377"/>
    <cellStyle name="S18_Образец экология, геология" xfId="1378"/>
    <cellStyle name="S19" xfId="1379"/>
    <cellStyle name="S19 2" xfId="1380"/>
    <cellStyle name="S19 3" xfId="1381"/>
    <cellStyle name="S19_Образец экология, геология" xfId="1382"/>
    <cellStyle name="S2" xfId="1383"/>
    <cellStyle name="S2 2" xfId="1384"/>
    <cellStyle name="S2 3" xfId="1385"/>
    <cellStyle name="S2_Сводка" xfId="1386"/>
    <cellStyle name="S20" xfId="1387"/>
    <cellStyle name="S20 2" xfId="1388"/>
    <cellStyle name="S21" xfId="1389"/>
    <cellStyle name="S22" xfId="1390"/>
    <cellStyle name="S23" xfId="1391"/>
    <cellStyle name="S24" xfId="1392"/>
    <cellStyle name="S25" xfId="1393"/>
    <cellStyle name="S26" xfId="1394"/>
    <cellStyle name="S27" xfId="1395"/>
    <cellStyle name="S28" xfId="1396"/>
    <cellStyle name="S29" xfId="1397"/>
    <cellStyle name="S3" xfId="1398"/>
    <cellStyle name="S3 2" xfId="1399"/>
    <cellStyle name="S3 3" xfId="1400"/>
    <cellStyle name="S3_Сводка" xfId="1401"/>
    <cellStyle name="S30" xfId="1402"/>
    <cellStyle name="S31" xfId="1403"/>
    <cellStyle name="S32" xfId="1404"/>
    <cellStyle name="S33" xfId="1405"/>
    <cellStyle name="S34" xfId="1406"/>
    <cellStyle name="S35" xfId="1407"/>
    <cellStyle name="S36" xfId="1408"/>
    <cellStyle name="S37" xfId="1409"/>
    <cellStyle name="S38" xfId="1410"/>
    <cellStyle name="S39" xfId="1411"/>
    <cellStyle name="S4" xfId="1412"/>
    <cellStyle name="S4 2" xfId="1413"/>
    <cellStyle name="S4 3" xfId="1414"/>
    <cellStyle name="S4 4" xfId="1415"/>
    <cellStyle name="S4_ЭМС" xfId="1416"/>
    <cellStyle name="S40" xfId="1417"/>
    <cellStyle name="S41" xfId="1418"/>
    <cellStyle name="S42" xfId="1419"/>
    <cellStyle name="S43" xfId="1420"/>
    <cellStyle name="S44" xfId="1421"/>
    <cellStyle name="S45" xfId="1422"/>
    <cellStyle name="S46" xfId="1423"/>
    <cellStyle name="S5" xfId="1424"/>
    <cellStyle name="S5 2" xfId="1425"/>
    <cellStyle name="S5 3" xfId="1426"/>
    <cellStyle name="S5 4" xfId="1427"/>
    <cellStyle name="S5 5" xfId="1428"/>
    <cellStyle name="S5 7" xfId="1429"/>
    <cellStyle name="S5_Образец экология, геология" xfId="1430"/>
    <cellStyle name="S6" xfId="1431"/>
    <cellStyle name="S6 2" xfId="1432"/>
    <cellStyle name="S6 3" xfId="1433"/>
    <cellStyle name="S6 7" xfId="1434"/>
    <cellStyle name="S6_Образец экология, геология" xfId="1435"/>
    <cellStyle name="S7" xfId="1436"/>
    <cellStyle name="S7 2" xfId="1437"/>
    <cellStyle name="S7 3" xfId="1438"/>
    <cellStyle name="S7 4" xfId="1439"/>
    <cellStyle name="S7 7" xfId="1440"/>
    <cellStyle name="S7_Образец экология, геология" xfId="1441"/>
    <cellStyle name="S8" xfId="1442"/>
    <cellStyle name="S8 2" xfId="1443"/>
    <cellStyle name="S8 3" xfId="1444"/>
    <cellStyle name="S8 4" xfId="1445"/>
    <cellStyle name="S8 5" xfId="1446"/>
    <cellStyle name="S8 7" xfId="1447"/>
    <cellStyle name="S8_Образец экология, геология" xfId="1448"/>
    <cellStyle name="S9" xfId="1449"/>
    <cellStyle name="S9 2" xfId="1450"/>
    <cellStyle name="S9 3" xfId="1451"/>
    <cellStyle name="S9 4" xfId="1452"/>
    <cellStyle name="S9 5" xfId="1453"/>
    <cellStyle name="S9 6" xfId="1454"/>
    <cellStyle name="S9 7" xfId="1455"/>
    <cellStyle name="S9_Образец экология, геология" xfId="1456"/>
    <cellStyle name="Sheet Title" xfId="1457"/>
    <cellStyle name="Title" xfId="1458"/>
    <cellStyle name="Total" xfId="1459"/>
    <cellStyle name="Total 2" xfId="1460"/>
    <cellStyle name="Total 3" xfId="1461"/>
    <cellStyle name="Total_Смета на ПИР ПС 127 от 21.03.2012" xfId="1462"/>
    <cellStyle name="Warning Text" xfId="1463"/>
    <cellStyle name="Warning Text 2" xfId="1464"/>
    <cellStyle name="Warning Text 3" xfId="1465"/>
    <cellStyle name="Warning Text_ЭМС" xfId="1466"/>
    <cellStyle name="Акт" xfId="1467"/>
    <cellStyle name="АктМТСН" xfId="1468"/>
    <cellStyle name="Акцент1 10" xfId="1469"/>
    <cellStyle name="Акцент1 11" xfId="1470"/>
    <cellStyle name="Акцент1 12" xfId="1471"/>
    <cellStyle name="Акцент1 13" xfId="1472"/>
    <cellStyle name="Акцент1 14" xfId="1473"/>
    <cellStyle name="Акцент1 15" xfId="1474"/>
    <cellStyle name="Акцент1 16" xfId="1475"/>
    <cellStyle name="Акцент1 17" xfId="1476"/>
    <cellStyle name="Акцент1 18" xfId="1477"/>
    <cellStyle name="Акцент1 19" xfId="1478"/>
    <cellStyle name="Акцент1 2" xfId="1479"/>
    <cellStyle name="Акцент1 2 2" xfId="1480"/>
    <cellStyle name="Акцент1 2 3" xfId="1481"/>
    <cellStyle name="Акцент1 2 4" xfId="1482"/>
    <cellStyle name="Акцент1 20" xfId="1483"/>
    <cellStyle name="Акцент1 21" xfId="1484"/>
    <cellStyle name="Акцент1 22" xfId="1485"/>
    <cellStyle name="Акцент1 23" xfId="1486"/>
    <cellStyle name="Акцент1 24" xfId="1487"/>
    <cellStyle name="Акцент1 25" xfId="1488"/>
    <cellStyle name="Акцент1 26" xfId="1489"/>
    <cellStyle name="Акцент1 27" xfId="1490"/>
    <cellStyle name="Акцент1 28" xfId="1491"/>
    <cellStyle name="Акцент1 29" xfId="1492"/>
    <cellStyle name="Акцент1 3" xfId="1493"/>
    <cellStyle name="Акцент1 3 2" xfId="1494"/>
    <cellStyle name="Акцент1 30" xfId="1495"/>
    <cellStyle name="Акцент1 31" xfId="1496"/>
    <cellStyle name="Акцент1 32" xfId="1497"/>
    <cellStyle name="Акцент1 33" xfId="1498"/>
    <cellStyle name="Акцент1 34" xfId="1499"/>
    <cellStyle name="Акцент1 35" xfId="1500"/>
    <cellStyle name="Акцент1 36" xfId="1501"/>
    <cellStyle name="Акцент1 37" xfId="1502"/>
    <cellStyle name="Акцент1 38" xfId="1503"/>
    <cellStyle name="Акцент1 39" xfId="1504"/>
    <cellStyle name="Акцент1 4" xfId="1505"/>
    <cellStyle name="Акцент1 4 2" xfId="1506"/>
    <cellStyle name="Акцент1 4 3" xfId="1507"/>
    <cellStyle name="Акцент1 40" xfId="1508"/>
    <cellStyle name="Акцент1 41" xfId="1509"/>
    <cellStyle name="Акцент1 42" xfId="1510"/>
    <cellStyle name="Акцент1 5" xfId="1511"/>
    <cellStyle name="Акцент1 6" xfId="1512"/>
    <cellStyle name="Акцент1 7" xfId="1513"/>
    <cellStyle name="Акцент1 8" xfId="1514"/>
    <cellStyle name="Акцент1 9" xfId="1515"/>
    <cellStyle name="Акцент2 10" xfId="1516"/>
    <cellStyle name="Акцент2 11" xfId="1517"/>
    <cellStyle name="Акцент2 12" xfId="1518"/>
    <cellStyle name="Акцент2 13" xfId="1519"/>
    <cellStyle name="Акцент2 14" xfId="1520"/>
    <cellStyle name="Акцент2 15" xfId="1521"/>
    <cellStyle name="Акцент2 16" xfId="1522"/>
    <cellStyle name="Акцент2 17" xfId="1523"/>
    <cellStyle name="Акцент2 18" xfId="1524"/>
    <cellStyle name="Акцент2 19" xfId="1525"/>
    <cellStyle name="Акцент2 2" xfId="1526"/>
    <cellStyle name="Акцент2 2 2" xfId="1527"/>
    <cellStyle name="Акцент2 2 3" xfId="1528"/>
    <cellStyle name="Акцент2 2 4" xfId="1529"/>
    <cellStyle name="Акцент2 20" xfId="1530"/>
    <cellStyle name="Акцент2 21" xfId="1531"/>
    <cellStyle name="Акцент2 22" xfId="1532"/>
    <cellStyle name="Акцент2 23" xfId="1533"/>
    <cellStyle name="Акцент2 24" xfId="1534"/>
    <cellStyle name="Акцент2 25" xfId="1535"/>
    <cellStyle name="Акцент2 26" xfId="1536"/>
    <cellStyle name="Акцент2 27" xfId="1537"/>
    <cellStyle name="Акцент2 28" xfId="1538"/>
    <cellStyle name="Акцент2 29" xfId="1539"/>
    <cellStyle name="Акцент2 3" xfId="1540"/>
    <cellStyle name="Акцент2 3 2" xfId="1541"/>
    <cellStyle name="Акцент2 30" xfId="1542"/>
    <cellStyle name="Акцент2 31" xfId="1543"/>
    <cellStyle name="Акцент2 32" xfId="1544"/>
    <cellStyle name="Акцент2 33" xfId="1545"/>
    <cellStyle name="Акцент2 34" xfId="1546"/>
    <cellStyle name="Акцент2 35" xfId="1547"/>
    <cellStyle name="Акцент2 36" xfId="1548"/>
    <cellStyle name="Акцент2 37" xfId="1549"/>
    <cellStyle name="Акцент2 38" xfId="1550"/>
    <cellStyle name="Акцент2 39" xfId="1551"/>
    <cellStyle name="Акцент2 4" xfId="1552"/>
    <cellStyle name="Акцент2 4 2" xfId="1553"/>
    <cellStyle name="Акцент2 4 3" xfId="1554"/>
    <cellStyle name="Акцент2 40" xfId="1555"/>
    <cellStyle name="Акцент2 41" xfId="1556"/>
    <cellStyle name="Акцент2 42" xfId="1557"/>
    <cellStyle name="Акцент2 5" xfId="1558"/>
    <cellStyle name="Акцент2 6" xfId="1559"/>
    <cellStyle name="Акцент2 7" xfId="1560"/>
    <cellStyle name="Акцент2 8" xfId="1561"/>
    <cellStyle name="Акцент2 9" xfId="1562"/>
    <cellStyle name="Акцент3 10" xfId="1563"/>
    <cellStyle name="Акцент3 11" xfId="1564"/>
    <cellStyle name="Акцент3 12" xfId="1565"/>
    <cellStyle name="Акцент3 13" xfId="1566"/>
    <cellStyle name="Акцент3 14" xfId="1567"/>
    <cellStyle name="Акцент3 15" xfId="1568"/>
    <cellStyle name="Акцент3 16" xfId="1569"/>
    <cellStyle name="Акцент3 17" xfId="1570"/>
    <cellStyle name="Акцент3 18" xfId="1571"/>
    <cellStyle name="Акцент3 19" xfId="1572"/>
    <cellStyle name="Акцент3 2" xfId="1573"/>
    <cellStyle name="Акцент3 2 2" xfId="1574"/>
    <cellStyle name="Акцент3 2 3" xfId="1575"/>
    <cellStyle name="Акцент3 2 4" xfId="1576"/>
    <cellStyle name="Акцент3 20" xfId="1577"/>
    <cellStyle name="Акцент3 21" xfId="1578"/>
    <cellStyle name="Акцент3 22" xfId="1579"/>
    <cellStyle name="Акцент3 23" xfId="1580"/>
    <cellStyle name="Акцент3 24" xfId="1581"/>
    <cellStyle name="Акцент3 25" xfId="1582"/>
    <cellStyle name="Акцент3 26" xfId="1583"/>
    <cellStyle name="Акцент3 27" xfId="1584"/>
    <cellStyle name="Акцент3 28" xfId="1585"/>
    <cellStyle name="Акцент3 29" xfId="1586"/>
    <cellStyle name="Акцент3 3" xfId="1587"/>
    <cellStyle name="Акцент3 3 2" xfId="1588"/>
    <cellStyle name="Акцент3 30" xfId="1589"/>
    <cellStyle name="Акцент3 31" xfId="1590"/>
    <cellStyle name="Акцент3 32" xfId="1591"/>
    <cellStyle name="Акцент3 33" xfId="1592"/>
    <cellStyle name="Акцент3 34" xfId="1593"/>
    <cellStyle name="Акцент3 35" xfId="1594"/>
    <cellStyle name="Акцент3 36" xfId="1595"/>
    <cellStyle name="Акцент3 37" xfId="1596"/>
    <cellStyle name="Акцент3 38" xfId="1597"/>
    <cellStyle name="Акцент3 39" xfId="1598"/>
    <cellStyle name="Акцент3 4" xfId="1599"/>
    <cellStyle name="Акцент3 4 2" xfId="1600"/>
    <cellStyle name="Акцент3 4 3" xfId="1601"/>
    <cellStyle name="Акцент3 40" xfId="1602"/>
    <cellStyle name="Акцент3 41" xfId="1603"/>
    <cellStyle name="Акцент3 42" xfId="1604"/>
    <cellStyle name="Акцент3 5" xfId="1605"/>
    <cellStyle name="Акцент3 6" xfId="1606"/>
    <cellStyle name="Акцент3 7" xfId="1607"/>
    <cellStyle name="Акцент3 8" xfId="1608"/>
    <cellStyle name="Акцент3 9" xfId="1609"/>
    <cellStyle name="Акцент4 10" xfId="1610"/>
    <cellStyle name="Акцент4 11" xfId="1611"/>
    <cellStyle name="Акцент4 12" xfId="1612"/>
    <cellStyle name="Акцент4 13" xfId="1613"/>
    <cellStyle name="Акцент4 14" xfId="1614"/>
    <cellStyle name="Акцент4 15" xfId="1615"/>
    <cellStyle name="Акцент4 16" xfId="1616"/>
    <cellStyle name="Акцент4 17" xfId="1617"/>
    <cellStyle name="Акцент4 18" xfId="1618"/>
    <cellStyle name="Акцент4 19" xfId="1619"/>
    <cellStyle name="Акцент4 2" xfId="1620"/>
    <cellStyle name="Акцент4 2 2" xfId="1621"/>
    <cellStyle name="Акцент4 2 3" xfId="1622"/>
    <cellStyle name="Акцент4 2 4" xfId="1623"/>
    <cellStyle name="Акцент4 20" xfId="1624"/>
    <cellStyle name="Акцент4 21" xfId="1625"/>
    <cellStyle name="Акцент4 22" xfId="1626"/>
    <cellStyle name="Акцент4 23" xfId="1627"/>
    <cellStyle name="Акцент4 24" xfId="1628"/>
    <cellStyle name="Акцент4 25" xfId="1629"/>
    <cellStyle name="Акцент4 26" xfId="1630"/>
    <cellStyle name="Акцент4 27" xfId="1631"/>
    <cellStyle name="Акцент4 28" xfId="1632"/>
    <cellStyle name="Акцент4 29" xfId="1633"/>
    <cellStyle name="Акцент4 3" xfId="1634"/>
    <cellStyle name="Акцент4 3 2" xfId="1635"/>
    <cellStyle name="Акцент4 30" xfId="1636"/>
    <cellStyle name="Акцент4 31" xfId="1637"/>
    <cellStyle name="Акцент4 32" xfId="1638"/>
    <cellStyle name="Акцент4 33" xfId="1639"/>
    <cellStyle name="Акцент4 34" xfId="1640"/>
    <cellStyle name="Акцент4 35" xfId="1641"/>
    <cellStyle name="Акцент4 36" xfId="1642"/>
    <cellStyle name="Акцент4 37" xfId="1643"/>
    <cellStyle name="Акцент4 38" xfId="1644"/>
    <cellStyle name="Акцент4 39" xfId="1645"/>
    <cellStyle name="Акцент4 4" xfId="1646"/>
    <cellStyle name="Акцент4 4 2" xfId="1647"/>
    <cellStyle name="Акцент4 4 3" xfId="1648"/>
    <cellStyle name="Акцент4 40" xfId="1649"/>
    <cellStyle name="Акцент4 41" xfId="1650"/>
    <cellStyle name="Акцент4 42" xfId="1651"/>
    <cellStyle name="Акцент4 5" xfId="1652"/>
    <cellStyle name="Акцент4 6" xfId="1653"/>
    <cellStyle name="Акцент4 7" xfId="1654"/>
    <cellStyle name="Акцент4 8" xfId="1655"/>
    <cellStyle name="Акцент4 9" xfId="1656"/>
    <cellStyle name="Акцент5 10" xfId="1657"/>
    <cellStyle name="Акцент5 11" xfId="1658"/>
    <cellStyle name="Акцент5 12" xfId="1659"/>
    <cellStyle name="Акцент5 13" xfId="1660"/>
    <cellStyle name="Акцент5 14" xfId="1661"/>
    <cellStyle name="Акцент5 15" xfId="1662"/>
    <cellStyle name="Акцент5 16" xfId="1663"/>
    <cellStyle name="Акцент5 17" xfId="1664"/>
    <cellStyle name="Акцент5 18" xfId="1665"/>
    <cellStyle name="Акцент5 19" xfId="1666"/>
    <cellStyle name="Акцент5 2" xfId="1667"/>
    <cellStyle name="Акцент5 2 2" xfId="1668"/>
    <cellStyle name="Акцент5 2 3" xfId="1669"/>
    <cellStyle name="Акцент5 2 4" xfId="1670"/>
    <cellStyle name="Акцент5 20" xfId="1671"/>
    <cellStyle name="Акцент5 21" xfId="1672"/>
    <cellStyle name="Акцент5 22" xfId="1673"/>
    <cellStyle name="Акцент5 23" xfId="1674"/>
    <cellStyle name="Акцент5 24" xfId="1675"/>
    <cellStyle name="Акцент5 25" xfId="1676"/>
    <cellStyle name="Акцент5 26" xfId="1677"/>
    <cellStyle name="Акцент5 27" xfId="1678"/>
    <cellStyle name="Акцент5 28" xfId="1679"/>
    <cellStyle name="Акцент5 29" xfId="1680"/>
    <cellStyle name="Акцент5 3" xfId="1681"/>
    <cellStyle name="Акцент5 3 2" xfId="1682"/>
    <cellStyle name="Акцент5 30" xfId="1683"/>
    <cellStyle name="Акцент5 31" xfId="1684"/>
    <cellStyle name="Акцент5 32" xfId="1685"/>
    <cellStyle name="Акцент5 33" xfId="1686"/>
    <cellStyle name="Акцент5 34" xfId="1687"/>
    <cellStyle name="Акцент5 35" xfId="1688"/>
    <cellStyle name="Акцент5 36" xfId="1689"/>
    <cellStyle name="Акцент5 37" xfId="1690"/>
    <cellStyle name="Акцент5 38" xfId="1691"/>
    <cellStyle name="Акцент5 39" xfId="1692"/>
    <cellStyle name="Акцент5 4" xfId="1693"/>
    <cellStyle name="Акцент5 4 2" xfId="1694"/>
    <cellStyle name="Акцент5 4 3" xfId="1695"/>
    <cellStyle name="Акцент5 40" xfId="1696"/>
    <cellStyle name="Акцент5 41" xfId="1697"/>
    <cellStyle name="Акцент5 42" xfId="1698"/>
    <cellStyle name="Акцент5 5" xfId="1699"/>
    <cellStyle name="Акцент5 6" xfId="1700"/>
    <cellStyle name="Акцент5 7" xfId="1701"/>
    <cellStyle name="Акцент5 8" xfId="1702"/>
    <cellStyle name="Акцент5 9" xfId="1703"/>
    <cellStyle name="Акцент6 10" xfId="1704"/>
    <cellStyle name="Акцент6 11" xfId="1705"/>
    <cellStyle name="Акцент6 12" xfId="1706"/>
    <cellStyle name="Акцент6 13" xfId="1707"/>
    <cellStyle name="Акцент6 14" xfId="1708"/>
    <cellStyle name="Акцент6 15" xfId="1709"/>
    <cellStyle name="Акцент6 16" xfId="1710"/>
    <cellStyle name="Акцент6 17" xfId="1711"/>
    <cellStyle name="Акцент6 18" xfId="1712"/>
    <cellStyle name="Акцент6 19" xfId="1713"/>
    <cellStyle name="Акцент6 2" xfId="1714"/>
    <cellStyle name="Акцент6 2 2" xfId="1715"/>
    <cellStyle name="Акцент6 2 3" xfId="1716"/>
    <cellStyle name="Акцент6 2 4" xfId="1717"/>
    <cellStyle name="Акцент6 20" xfId="1718"/>
    <cellStyle name="Акцент6 21" xfId="1719"/>
    <cellStyle name="Акцент6 22" xfId="1720"/>
    <cellStyle name="Акцент6 23" xfId="1721"/>
    <cellStyle name="Акцент6 24" xfId="1722"/>
    <cellStyle name="Акцент6 25" xfId="1723"/>
    <cellStyle name="Акцент6 26" xfId="1724"/>
    <cellStyle name="Акцент6 27" xfId="1725"/>
    <cellStyle name="Акцент6 28" xfId="1726"/>
    <cellStyle name="Акцент6 29" xfId="1727"/>
    <cellStyle name="Акцент6 3" xfId="1728"/>
    <cellStyle name="Акцент6 3 2" xfId="1729"/>
    <cellStyle name="Акцент6 30" xfId="1730"/>
    <cellStyle name="Акцент6 31" xfId="1731"/>
    <cellStyle name="Акцент6 32" xfId="1732"/>
    <cellStyle name="Акцент6 33" xfId="1733"/>
    <cellStyle name="Акцент6 34" xfId="1734"/>
    <cellStyle name="Акцент6 35" xfId="1735"/>
    <cellStyle name="Акцент6 36" xfId="1736"/>
    <cellStyle name="Акцент6 37" xfId="1737"/>
    <cellStyle name="Акцент6 38" xfId="1738"/>
    <cellStyle name="Акцент6 39" xfId="1739"/>
    <cellStyle name="Акцент6 4" xfId="1740"/>
    <cellStyle name="Акцент6 4 2" xfId="1741"/>
    <cellStyle name="Акцент6 4 3" xfId="1742"/>
    <cellStyle name="Акцент6 40" xfId="1743"/>
    <cellStyle name="Акцент6 41" xfId="1744"/>
    <cellStyle name="Акцент6 42" xfId="1745"/>
    <cellStyle name="Акцент6 5" xfId="1746"/>
    <cellStyle name="Акцент6 6" xfId="1747"/>
    <cellStyle name="Акцент6 7" xfId="1748"/>
    <cellStyle name="Акцент6 8" xfId="1749"/>
    <cellStyle name="Акцент6 9" xfId="1750"/>
    <cellStyle name="Ввод  10" xfId="1751"/>
    <cellStyle name="Ввод  11" xfId="1752"/>
    <cellStyle name="Ввод  12" xfId="1753"/>
    <cellStyle name="Ввод  13" xfId="1754"/>
    <cellStyle name="Ввод  14" xfId="1755"/>
    <cellStyle name="Ввод  15" xfId="1756"/>
    <cellStyle name="Ввод  16" xfId="1757"/>
    <cellStyle name="Ввод  17" xfId="1758"/>
    <cellStyle name="Ввод  18" xfId="1759"/>
    <cellStyle name="Ввод  19" xfId="1760"/>
    <cellStyle name="Ввод  2" xfId="1761"/>
    <cellStyle name="Ввод  2 2" xfId="1762"/>
    <cellStyle name="Ввод  2 3" xfId="1763"/>
    <cellStyle name="Ввод  2 4" xfId="1764"/>
    <cellStyle name="Ввод  20" xfId="1765"/>
    <cellStyle name="Ввод  21" xfId="1766"/>
    <cellStyle name="Ввод  22" xfId="1767"/>
    <cellStyle name="Ввод  23" xfId="1768"/>
    <cellStyle name="Ввод  24" xfId="1769"/>
    <cellStyle name="Ввод  25" xfId="1770"/>
    <cellStyle name="Ввод  26" xfId="1771"/>
    <cellStyle name="Ввод  27" xfId="1772"/>
    <cellStyle name="Ввод  28" xfId="1773"/>
    <cellStyle name="Ввод  29" xfId="1774"/>
    <cellStyle name="Ввод  3" xfId="1775"/>
    <cellStyle name="Ввод  3 2" xfId="1776"/>
    <cellStyle name="Ввод  30" xfId="1777"/>
    <cellStyle name="Ввод  31" xfId="1778"/>
    <cellStyle name="Ввод  32" xfId="1779"/>
    <cellStyle name="Ввод  33" xfId="1780"/>
    <cellStyle name="Ввод  34" xfId="1781"/>
    <cellStyle name="Ввод  35" xfId="1782"/>
    <cellStyle name="Ввод  36" xfId="1783"/>
    <cellStyle name="Ввод  37" xfId="1784"/>
    <cellStyle name="Ввод  38" xfId="1785"/>
    <cellStyle name="Ввод  39" xfId="1786"/>
    <cellStyle name="Ввод  4" xfId="1787"/>
    <cellStyle name="Ввод  4 2" xfId="1788"/>
    <cellStyle name="Ввод  4 3" xfId="1789"/>
    <cellStyle name="Ввод  40" xfId="1790"/>
    <cellStyle name="Ввод  41" xfId="1791"/>
    <cellStyle name="Ввод  42" xfId="1792"/>
    <cellStyle name="Ввод  5" xfId="1793"/>
    <cellStyle name="Ввод  6" xfId="1794"/>
    <cellStyle name="Ввод  7" xfId="1795"/>
    <cellStyle name="Ввод  8" xfId="1796"/>
    <cellStyle name="Ввод  9" xfId="1797"/>
    <cellStyle name="ВедРесурсов" xfId="1798"/>
    <cellStyle name="ВедРесурсовАкт" xfId="1799"/>
    <cellStyle name="Вывод 10" xfId="1800"/>
    <cellStyle name="Вывод 11" xfId="1801"/>
    <cellStyle name="Вывод 12" xfId="1802"/>
    <cellStyle name="Вывод 13" xfId="1803"/>
    <cellStyle name="Вывод 14" xfId="1804"/>
    <cellStyle name="Вывод 15" xfId="1805"/>
    <cellStyle name="Вывод 16" xfId="1806"/>
    <cellStyle name="Вывод 17" xfId="1807"/>
    <cellStyle name="Вывод 18" xfId="1808"/>
    <cellStyle name="Вывод 19" xfId="1809"/>
    <cellStyle name="Вывод 2" xfId="1810"/>
    <cellStyle name="Вывод 2 2" xfId="1811"/>
    <cellStyle name="Вывод 2 3" xfId="1812"/>
    <cellStyle name="Вывод 2 4" xfId="1813"/>
    <cellStyle name="Вывод 20" xfId="1814"/>
    <cellStyle name="Вывод 21" xfId="1815"/>
    <cellStyle name="Вывод 22" xfId="1816"/>
    <cellStyle name="Вывод 23" xfId="1817"/>
    <cellStyle name="Вывод 24" xfId="1818"/>
    <cellStyle name="Вывод 25" xfId="1819"/>
    <cellStyle name="Вывод 26" xfId="1820"/>
    <cellStyle name="Вывод 27" xfId="1821"/>
    <cellStyle name="Вывод 28" xfId="1822"/>
    <cellStyle name="Вывод 29" xfId="1823"/>
    <cellStyle name="Вывод 3" xfId="1824"/>
    <cellStyle name="Вывод 3 2" xfId="1825"/>
    <cellStyle name="Вывод 30" xfId="1826"/>
    <cellStyle name="Вывод 31" xfId="1827"/>
    <cellStyle name="Вывод 32" xfId="1828"/>
    <cellStyle name="Вывод 33" xfId="1829"/>
    <cellStyle name="Вывод 34" xfId="1830"/>
    <cellStyle name="Вывод 35" xfId="1831"/>
    <cellStyle name="Вывод 36" xfId="1832"/>
    <cellStyle name="Вывод 37" xfId="1833"/>
    <cellStyle name="Вывод 38" xfId="1834"/>
    <cellStyle name="Вывод 39" xfId="1835"/>
    <cellStyle name="Вывод 4" xfId="1836"/>
    <cellStyle name="Вывод 4 2" xfId="1837"/>
    <cellStyle name="Вывод 4 3" xfId="1838"/>
    <cellStyle name="Вывод 40" xfId="1839"/>
    <cellStyle name="Вывод 41" xfId="1840"/>
    <cellStyle name="Вывод 42" xfId="1841"/>
    <cellStyle name="Вывод 5" xfId="1842"/>
    <cellStyle name="Вывод 6" xfId="1843"/>
    <cellStyle name="Вывод 7" xfId="1844"/>
    <cellStyle name="Вывод 8" xfId="1845"/>
    <cellStyle name="Вывод 9" xfId="1846"/>
    <cellStyle name="Вычисление 10" xfId="1847"/>
    <cellStyle name="Вычисление 11" xfId="1848"/>
    <cellStyle name="Вычисление 12" xfId="1849"/>
    <cellStyle name="Вычисление 13" xfId="1850"/>
    <cellStyle name="Вычисление 14" xfId="1851"/>
    <cellStyle name="Вычисление 15" xfId="1852"/>
    <cellStyle name="Вычисление 16" xfId="1853"/>
    <cellStyle name="Вычисление 17" xfId="1854"/>
    <cellStyle name="Вычисление 18" xfId="1855"/>
    <cellStyle name="Вычисление 19" xfId="1856"/>
    <cellStyle name="Вычисление 2" xfId="1857"/>
    <cellStyle name="Вычисление 2 2" xfId="1858"/>
    <cellStyle name="Вычисление 2 3" xfId="1859"/>
    <cellStyle name="Вычисление 2 4" xfId="1860"/>
    <cellStyle name="Вычисление 20" xfId="1861"/>
    <cellStyle name="Вычисление 21" xfId="1862"/>
    <cellStyle name="Вычисление 22" xfId="1863"/>
    <cellStyle name="Вычисление 23" xfId="1864"/>
    <cellStyle name="Вычисление 24" xfId="1865"/>
    <cellStyle name="Вычисление 25" xfId="1866"/>
    <cellStyle name="Вычисление 26" xfId="1867"/>
    <cellStyle name="Вычисление 27" xfId="1868"/>
    <cellStyle name="Вычисление 28" xfId="1869"/>
    <cellStyle name="Вычисление 29" xfId="1870"/>
    <cellStyle name="Вычисление 3" xfId="1871"/>
    <cellStyle name="Вычисление 3 2" xfId="1872"/>
    <cellStyle name="Вычисление 30" xfId="1873"/>
    <cellStyle name="Вычисление 31" xfId="1874"/>
    <cellStyle name="Вычисление 32" xfId="1875"/>
    <cellStyle name="Вычисление 33" xfId="1876"/>
    <cellStyle name="Вычисление 34" xfId="1877"/>
    <cellStyle name="Вычисление 35" xfId="1878"/>
    <cellStyle name="Вычисление 36" xfId="1879"/>
    <cellStyle name="Вычисление 37" xfId="1880"/>
    <cellStyle name="Вычисление 38" xfId="1881"/>
    <cellStyle name="Вычисление 39" xfId="1882"/>
    <cellStyle name="Вычисление 4" xfId="1883"/>
    <cellStyle name="Вычисление 4 2" xfId="1884"/>
    <cellStyle name="Вычисление 4 3" xfId="1885"/>
    <cellStyle name="Вычисление 40" xfId="1886"/>
    <cellStyle name="Вычисление 41" xfId="1887"/>
    <cellStyle name="Вычисление 42" xfId="1888"/>
    <cellStyle name="Вычисление 5" xfId="1889"/>
    <cellStyle name="Вычисление 6" xfId="1890"/>
    <cellStyle name="Вычисление 7" xfId="1891"/>
    <cellStyle name="Вычисление 8" xfId="1892"/>
    <cellStyle name="Вычисление 9" xfId="1893"/>
    <cellStyle name="Денежный [0] 13" xfId="1894"/>
    <cellStyle name="Денежный 2" xfId="1895"/>
    <cellStyle name="Денежный 2 2" xfId="1896"/>
    <cellStyle name="Денежный 3" xfId="1897"/>
    <cellStyle name="Заголовок 1 10" xfId="1898"/>
    <cellStyle name="Заголовок 1 2" xfId="1899"/>
    <cellStyle name="Заголовок 1 2 2" xfId="1900"/>
    <cellStyle name="Заголовок 1 3" xfId="1901"/>
    <cellStyle name="Заголовок 1 4" xfId="1902"/>
    <cellStyle name="Заголовок 1 5" xfId="1903"/>
    <cellStyle name="Заголовок 1 6" xfId="1904"/>
    <cellStyle name="Заголовок 1 7" xfId="1905"/>
    <cellStyle name="Заголовок 1 8" xfId="1906"/>
    <cellStyle name="Заголовок 1 9" xfId="1907"/>
    <cellStyle name="Заголовок 2 10" xfId="1908"/>
    <cellStyle name="Заголовок 2 2" xfId="1909"/>
    <cellStyle name="Заголовок 2 2 2" xfId="1910"/>
    <cellStyle name="Заголовок 2 3" xfId="1911"/>
    <cellStyle name="Заголовок 2 4" xfId="1912"/>
    <cellStyle name="Заголовок 2 5" xfId="1913"/>
    <cellStyle name="Заголовок 2 6" xfId="1914"/>
    <cellStyle name="Заголовок 2 7" xfId="1915"/>
    <cellStyle name="Заголовок 2 8" xfId="1916"/>
    <cellStyle name="Заголовок 2 9" xfId="1917"/>
    <cellStyle name="Заголовок 3 10" xfId="1918"/>
    <cellStyle name="Заголовок 3 2" xfId="1919"/>
    <cellStyle name="Заголовок 3 2 2" xfId="1920"/>
    <cellStyle name="Заголовок 3 3" xfId="1921"/>
    <cellStyle name="Заголовок 3 4" xfId="1922"/>
    <cellStyle name="Заголовок 3 5" xfId="1923"/>
    <cellStyle name="Заголовок 3 6" xfId="1924"/>
    <cellStyle name="Заголовок 3 7" xfId="1925"/>
    <cellStyle name="Заголовок 3 8" xfId="1926"/>
    <cellStyle name="Заголовок 3 9" xfId="1927"/>
    <cellStyle name="Заголовок 4 10" xfId="1928"/>
    <cellStyle name="Заголовок 4 2" xfId="1929"/>
    <cellStyle name="Заголовок 4 2 2" xfId="1930"/>
    <cellStyle name="Заголовок 4 3" xfId="1931"/>
    <cellStyle name="Заголовок 4 4" xfId="1932"/>
    <cellStyle name="Заголовок 4 5" xfId="1933"/>
    <cellStyle name="Заголовок 4 6" xfId="1934"/>
    <cellStyle name="Заголовок 4 7" xfId="1935"/>
    <cellStyle name="Заголовок 4 8" xfId="1936"/>
    <cellStyle name="Заголовок 4 9" xfId="1937"/>
    <cellStyle name="Итог 10" xfId="1938"/>
    <cellStyle name="Итог 2" xfId="1939"/>
    <cellStyle name="Итог 2 2" xfId="1940"/>
    <cellStyle name="Итог 2_ЭМС" xfId="1941"/>
    <cellStyle name="Итог 3" xfId="1942"/>
    <cellStyle name="Итог 4" xfId="1943"/>
    <cellStyle name="Итог 5" xfId="1944"/>
    <cellStyle name="Итог 6" xfId="1945"/>
    <cellStyle name="Итог 7" xfId="1946"/>
    <cellStyle name="Итог 8" xfId="1947"/>
    <cellStyle name="Итог 9" xfId="1948"/>
    <cellStyle name="Итоги" xfId="1949"/>
    <cellStyle name="ИтогоАктБазЦ" xfId="1950"/>
    <cellStyle name="ИтогоАктБИМ" xfId="1951"/>
    <cellStyle name="ИтогоАктРесМет" xfId="1952"/>
    <cellStyle name="ИтогоБазЦ" xfId="1953"/>
    <cellStyle name="ИтогоБИМ" xfId="1954"/>
    <cellStyle name="ИтогоРесМет" xfId="1955"/>
    <cellStyle name="Контрольная ячейка 10" xfId="1956"/>
    <cellStyle name="Контрольная ячейка 11" xfId="1957"/>
    <cellStyle name="Контрольная ячейка 12" xfId="1958"/>
    <cellStyle name="Контрольная ячейка 13" xfId="1959"/>
    <cellStyle name="Контрольная ячейка 14" xfId="1960"/>
    <cellStyle name="Контрольная ячейка 15" xfId="1961"/>
    <cellStyle name="Контрольная ячейка 16" xfId="1962"/>
    <cellStyle name="Контрольная ячейка 17" xfId="1963"/>
    <cellStyle name="Контрольная ячейка 18" xfId="1964"/>
    <cellStyle name="Контрольная ячейка 19" xfId="1965"/>
    <cellStyle name="Контрольная ячейка 2" xfId="1966"/>
    <cellStyle name="Контрольная ячейка 2 2" xfId="1967"/>
    <cellStyle name="Контрольная ячейка 2 3" xfId="1968"/>
    <cellStyle name="Контрольная ячейка 2 4" xfId="1969"/>
    <cellStyle name="Контрольная ячейка 20" xfId="1970"/>
    <cellStyle name="Контрольная ячейка 21" xfId="1971"/>
    <cellStyle name="Контрольная ячейка 22" xfId="1972"/>
    <cellStyle name="Контрольная ячейка 23" xfId="1973"/>
    <cellStyle name="Контрольная ячейка 24" xfId="1974"/>
    <cellStyle name="Контрольная ячейка 25" xfId="1975"/>
    <cellStyle name="Контрольная ячейка 26" xfId="1976"/>
    <cellStyle name="Контрольная ячейка 27" xfId="1977"/>
    <cellStyle name="Контрольная ячейка 28" xfId="1978"/>
    <cellStyle name="Контрольная ячейка 29" xfId="1979"/>
    <cellStyle name="Контрольная ячейка 3" xfId="1980"/>
    <cellStyle name="Контрольная ячейка 3 2" xfId="1981"/>
    <cellStyle name="Контрольная ячейка 30" xfId="1982"/>
    <cellStyle name="Контрольная ячейка 31" xfId="1983"/>
    <cellStyle name="Контрольная ячейка 32" xfId="1984"/>
    <cellStyle name="Контрольная ячейка 33" xfId="1985"/>
    <cellStyle name="Контрольная ячейка 34" xfId="1986"/>
    <cellStyle name="Контрольная ячейка 35" xfId="1987"/>
    <cellStyle name="Контрольная ячейка 36" xfId="1988"/>
    <cellStyle name="Контрольная ячейка 37" xfId="1989"/>
    <cellStyle name="Контрольная ячейка 38" xfId="1990"/>
    <cellStyle name="Контрольная ячейка 39" xfId="1991"/>
    <cellStyle name="Контрольная ячейка 4" xfId="1992"/>
    <cellStyle name="Контрольная ячейка 4 2" xfId="1993"/>
    <cellStyle name="Контрольная ячейка 4 3" xfId="1994"/>
    <cellStyle name="Контрольная ячейка 40" xfId="1995"/>
    <cellStyle name="Контрольная ячейка 41" xfId="1996"/>
    <cellStyle name="Контрольная ячейка 42" xfId="1997"/>
    <cellStyle name="Контрольная ячейка 5" xfId="1998"/>
    <cellStyle name="Контрольная ячейка 6" xfId="1999"/>
    <cellStyle name="Контрольная ячейка 7" xfId="2000"/>
    <cellStyle name="Контрольная ячейка 8" xfId="2001"/>
    <cellStyle name="Контрольная ячейка 9" xfId="2002"/>
    <cellStyle name="ЛокСмета" xfId="2003"/>
    <cellStyle name="ЛокСмМТСН" xfId="2004"/>
    <cellStyle name="М29" xfId="2005"/>
    <cellStyle name="Название 2" xfId="2006"/>
    <cellStyle name="Название 2 2" xfId="2007"/>
    <cellStyle name="Название 3" xfId="2008"/>
    <cellStyle name="Название 4" xfId="2009"/>
    <cellStyle name="Название 5" xfId="2010"/>
    <cellStyle name="Название 6" xfId="2011"/>
    <cellStyle name="Название 7" xfId="2012"/>
    <cellStyle name="Название 8" xfId="2013"/>
    <cellStyle name="Название 9" xfId="2014"/>
    <cellStyle name="Нейтральный 10" xfId="2015"/>
    <cellStyle name="Нейтральный 11" xfId="2016"/>
    <cellStyle name="Нейтральный 12" xfId="2017"/>
    <cellStyle name="Нейтральный 13" xfId="2018"/>
    <cellStyle name="Нейтральный 14" xfId="2019"/>
    <cellStyle name="Нейтральный 15" xfId="2020"/>
    <cellStyle name="Нейтральный 16" xfId="2021"/>
    <cellStyle name="Нейтральный 17" xfId="2022"/>
    <cellStyle name="Нейтральный 18" xfId="2023"/>
    <cellStyle name="Нейтральный 19" xfId="2024"/>
    <cellStyle name="Нейтральный 2" xfId="2025"/>
    <cellStyle name="Нейтральный 2 2" xfId="2026"/>
    <cellStyle name="Нейтральный 2 3" xfId="2027"/>
    <cellStyle name="Нейтральный 2 4" xfId="2028"/>
    <cellStyle name="Нейтральный 20" xfId="2029"/>
    <cellStyle name="Нейтральный 21" xfId="2030"/>
    <cellStyle name="Нейтральный 22" xfId="2031"/>
    <cellStyle name="Нейтральный 23" xfId="2032"/>
    <cellStyle name="Нейтральный 24" xfId="2033"/>
    <cellStyle name="Нейтральный 25" xfId="2034"/>
    <cellStyle name="Нейтральный 26" xfId="2035"/>
    <cellStyle name="Нейтральный 27" xfId="2036"/>
    <cellStyle name="Нейтральный 28" xfId="2037"/>
    <cellStyle name="Нейтральный 29" xfId="2038"/>
    <cellStyle name="Нейтральный 3" xfId="2039"/>
    <cellStyle name="Нейтральный 3 2" xfId="2040"/>
    <cellStyle name="Нейтральный 30" xfId="2041"/>
    <cellStyle name="Нейтральный 31" xfId="2042"/>
    <cellStyle name="Нейтральный 32" xfId="2043"/>
    <cellStyle name="Нейтральный 33" xfId="2044"/>
    <cellStyle name="Нейтральный 34" xfId="2045"/>
    <cellStyle name="Нейтральный 35" xfId="2046"/>
    <cellStyle name="Нейтральный 36" xfId="2047"/>
    <cellStyle name="Нейтральный 37" xfId="2048"/>
    <cellStyle name="Нейтральный 38" xfId="2049"/>
    <cellStyle name="Нейтральный 39" xfId="2050"/>
    <cellStyle name="Нейтральный 4" xfId="2051"/>
    <cellStyle name="Нейтральный 4 2" xfId="2052"/>
    <cellStyle name="Нейтральный 4 3" xfId="2053"/>
    <cellStyle name="Нейтральный 40" xfId="2054"/>
    <cellStyle name="Нейтральный 41" xfId="2055"/>
    <cellStyle name="Нейтральный 42" xfId="2056"/>
    <cellStyle name="Нейтральный 5" xfId="2057"/>
    <cellStyle name="Нейтральный 6" xfId="2058"/>
    <cellStyle name="Нейтральный 7" xfId="2059"/>
    <cellStyle name="Нейтральный 8" xfId="2060"/>
    <cellStyle name="Нейтральный 9" xfId="2061"/>
    <cellStyle name="ОбСмета" xfId="2062"/>
    <cellStyle name="Обычный" xfId="0" builtinId="0"/>
    <cellStyle name="Обычный 10" xfId="2063"/>
    <cellStyle name="Обычный 10 2" xfId="2064"/>
    <cellStyle name="Обычный 11" xfId="2065"/>
    <cellStyle name="Обычный 11 2" xfId="2066"/>
    <cellStyle name="Обычный 12" xfId="2067"/>
    <cellStyle name="Обычный 13" xfId="2068"/>
    <cellStyle name="Обычный 14" xfId="2069"/>
    <cellStyle name="Обычный 15" xfId="2070"/>
    <cellStyle name="Обычный 16" xfId="1"/>
    <cellStyle name="Обычный 16 2" xfId="2071"/>
    <cellStyle name="Обычный 17" xfId="2072"/>
    <cellStyle name="Обычный 18" xfId="2073"/>
    <cellStyle name="Обычный 18 2" xfId="2074"/>
    <cellStyle name="Обычный 18 3" xfId="2075"/>
    <cellStyle name="Обычный 19" xfId="2076"/>
    <cellStyle name="Обычный 19 5" xfId="2077"/>
    <cellStyle name="Обычный 2" xfId="2078"/>
    <cellStyle name="Обычный 2 2" xfId="2079"/>
    <cellStyle name="Обычный 2 2 2" xfId="2080"/>
    <cellStyle name="Обычный 2 2 2 2" xfId="2081"/>
    <cellStyle name="Обычный 2 2 2_СВОД 15.06.09 Корректировка ИПР 2009 2_СВОД 17.06.09 Корректировка ИПР 2009" xfId="2082"/>
    <cellStyle name="Обычный 2 2 3" xfId="2083"/>
    <cellStyle name="Обычный 2 2 3 2" xfId="2084"/>
    <cellStyle name="Обычный 2 2_ПИР_ТЗ 11-8060 Министерство обороны РФ (общая укрупненно)_тендер" xfId="2085"/>
    <cellStyle name="Обычный 2 3" xfId="2086"/>
    <cellStyle name="Обычный 2 3 2" xfId="3"/>
    <cellStyle name="Обычный 2 3_~6477071" xfId="2087"/>
    <cellStyle name="Обычный 2 4" xfId="2088"/>
    <cellStyle name="Обычный 2 4 2" xfId="2089"/>
    <cellStyle name="Обычный 2 5" xfId="2090"/>
    <cellStyle name="Обычный 2 6" xfId="2091"/>
    <cellStyle name="Обычный 2 6 2" xfId="2092"/>
    <cellStyle name="Обычный 2_4 Откорректированная смета 23 01 13" xfId="2093"/>
    <cellStyle name="Обычный 20" xfId="2094"/>
    <cellStyle name="Обычный 21" xfId="2095"/>
    <cellStyle name="Обычный 22" xfId="2484"/>
    <cellStyle name="Обычный 28" xfId="2096"/>
    <cellStyle name="Обычный 29" xfId="2097"/>
    <cellStyle name="Обычный 3" xfId="2098"/>
    <cellStyle name="Обычный 3 2" xfId="2099"/>
    <cellStyle name="Обычный 3 2 2" xfId="2100"/>
    <cellStyle name="Обычный 3 2_ЭМС" xfId="2101"/>
    <cellStyle name="Обычный 3 3" xfId="2102"/>
    <cellStyle name="Обычный 3 3 2" xfId="2103"/>
    <cellStyle name="Обычный 31" xfId="2104"/>
    <cellStyle name="Обычный 32" xfId="2105"/>
    <cellStyle name="Обычный 33" xfId="2106"/>
    <cellStyle name="Обычный 34" xfId="2107"/>
    <cellStyle name="Обычный 36" xfId="2108"/>
    <cellStyle name="Обычный 37" xfId="2109"/>
    <cellStyle name="Обычный 38" xfId="2110"/>
    <cellStyle name="Обычный 39" xfId="2111"/>
    <cellStyle name="Обычный 4" xfId="2112"/>
    <cellStyle name="Обычный 4 2" xfId="2113"/>
    <cellStyle name="Обычный 4 2 2" xfId="2114"/>
    <cellStyle name="Обычный 4 3" xfId="2115"/>
    <cellStyle name="Обычный 4 3 2" xfId="2116"/>
    <cellStyle name="Обычный 4 4" xfId="2117"/>
    <cellStyle name="Обычный 4 4 2" xfId="2486"/>
    <cellStyle name="Обычный 4_ЭМС" xfId="2118"/>
    <cellStyle name="Обычный 40" xfId="2119"/>
    <cellStyle name="Обычный 41" xfId="2120"/>
    <cellStyle name="Обычный 42" xfId="2121"/>
    <cellStyle name="Обычный 43" xfId="2122"/>
    <cellStyle name="Обычный 5" xfId="2123"/>
    <cellStyle name="Обычный 5 2" xfId="2124"/>
    <cellStyle name="Обычный 5 2 2" xfId="2125"/>
    <cellStyle name="Обычный 5 3" xfId="2126"/>
    <cellStyle name="Обычный 5 4" xfId="2127"/>
    <cellStyle name="Обычный 5 5" xfId="2128"/>
    <cellStyle name="Обычный 6" xfId="2129"/>
    <cellStyle name="Обычный 6 2" xfId="2130"/>
    <cellStyle name="Обычный 6 2 2" xfId="2131"/>
    <cellStyle name="Обычный 6 3" xfId="2132"/>
    <cellStyle name="Обычный 6 4" xfId="2133"/>
    <cellStyle name="Обычный 6 5" xfId="2134"/>
    <cellStyle name="Обычный 7" xfId="2135"/>
    <cellStyle name="Обычный 7 2" xfId="2136"/>
    <cellStyle name="Обычный 7 2 2" xfId="2137"/>
    <cellStyle name="Обычный 7 2 3" xfId="2138"/>
    <cellStyle name="Обычный 7 2 4" xfId="2139"/>
    <cellStyle name="Обычный 7 2_ЭМС" xfId="2140"/>
    <cellStyle name="Обычный 8" xfId="2141"/>
    <cellStyle name="Обычный 8 2" xfId="2142"/>
    <cellStyle name="Обычный 9" xfId="2143"/>
    <cellStyle name="Обычный_Смета на ПИР ПС 127 от 21.03.2012" xfId="2"/>
    <cellStyle name="Параметр" xfId="2144"/>
    <cellStyle name="ПеременныеСметы" xfId="2145"/>
    <cellStyle name="ПИР" xfId="2478"/>
    <cellStyle name="Плохой 10" xfId="2146"/>
    <cellStyle name="Плохой 11" xfId="2147"/>
    <cellStyle name="Плохой 12" xfId="2148"/>
    <cellStyle name="Плохой 13" xfId="2149"/>
    <cellStyle name="Плохой 14" xfId="2150"/>
    <cellStyle name="Плохой 15" xfId="2151"/>
    <cellStyle name="Плохой 16" xfId="2152"/>
    <cellStyle name="Плохой 17" xfId="2153"/>
    <cellStyle name="Плохой 18" xfId="2154"/>
    <cellStyle name="Плохой 19" xfId="2155"/>
    <cellStyle name="Плохой 2" xfId="2156"/>
    <cellStyle name="Плохой 2 2" xfId="2157"/>
    <cellStyle name="Плохой 2 3" xfId="2158"/>
    <cellStyle name="Плохой 2 4" xfId="2159"/>
    <cellStyle name="Плохой 20" xfId="2160"/>
    <cellStyle name="Плохой 21" xfId="2161"/>
    <cellStyle name="Плохой 22" xfId="2162"/>
    <cellStyle name="Плохой 23" xfId="2163"/>
    <cellStyle name="Плохой 24" xfId="2164"/>
    <cellStyle name="Плохой 25" xfId="2165"/>
    <cellStyle name="Плохой 26" xfId="2166"/>
    <cellStyle name="Плохой 27" xfId="2167"/>
    <cellStyle name="Плохой 28" xfId="2168"/>
    <cellStyle name="Плохой 29" xfId="2169"/>
    <cellStyle name="Плохой 3" xfId="2170"/>
    <cellStyle name="Плохой 3 2" xfId="2171"/>
    <cellStyle name="Плохой 30" xfId="2172"/>
    <cellStyle name="Плохой 31" xfId="2173"/>
    <cellStyle name="Плохой 32" xfId="2174"/>
    <cellStyle name="Плохой 33" xfId="2175"/>
    <cellStyle name="Плохой 34" xfId="2176"/>
    <cellStyle name="Плохой 35" xfId="2177"/>
    <cellStyle name="Плохой 36" xfId="2178"/>
    <cellStyle name="Плохой 37" xfId="2179"/>
    <cellStyle name="Плохой 38" xfId="2180"/>
    <cellStyle name="Плохой 39" xfId="2181"/>
    <cellStyle name="Плохой 4" xfId="2182"/>
    <cellStyle name="Плохой 4 2" xfId="2183"/>
    <cellStyle name="Плохой 4 3" xfId="2184"/>
    <cellStyle name="Плохой 40" xfId="2185"/>
    <cellStyle name="Плохой 41" xfId="2186"/>
    <cellStyle name="Плохой 42" xfId="2187"/>
    <cellStyle name="Плохой 5" xfId="2188"/>
    <cellStyle name="Плохой 6" xfId="2189"/>
    <cellStyle name="Плохой 7" xfId="2190"/>
    <cellStyle name="Плохой 8" xfId="2191"/>
    <cellStyle name="Плохой 9" xfId="2192"/>
    <cellStyle name="Пояснение 10" xfId="2193"/>
    <cellStyle name="Пояснение 2" xfId="2194"/>
    <cellStyle name="Пояснение 2 2" xfId="2195"/>
    <cellStyle name="Пояснение 3" xfId="2196"/>
    <cellStyle name="Пояснение 4" xfId="2197"/>
    <cellStyle name="Пояснение 5" xfId="2198"/>
    <cellStyle name="Пояснение 6" xfId="2199"/>
    <cellStyle name="Пояснение 7" xfId="2200"/>
    <cellStyle name="Пояснение 8" xfId="2201"/>
    <cellStyle name="Пояснение 9" xfId="2202"/>
    <cellStyle name="Примечание 10" xfId="2203"/>
    <cellStyle name="Примечание 11" xfId="2204"/>
    <cellStyle name="Примечание 12" xfId="2205"/>
    <cellStyle name="Примечание 13" xfId="2206"/>
    <cellStyle name="Примечание 14" xfId="2207"/>
    <cellStyle name="Примечание 15" xfId="2208"/>
    <cellStyle name="Примечание 16" xfId="2209"/>
    <cellStyle name="Примечание 17" xfId="2210"/>
    <cellStyle name="Примечание 18" xfId="2211"/>
    <cellStyle name="Примечание 19" xfId="2212"/>
    <cellStyle name="Примечание 2" xfId="2213"/>
    <cellStyle name="Примечание 2 2" xfId="2214"/>
    <cellStyle name="Примечание 2 2 2" xfId="2215"/>
    <cellStyle name="Примечание 2 3" xfId="2216"/>
    <cellStyle name="Примечание 2 3 2" xfId="2217"/>
    <cellStyle name="Примечание 2 4" xfId="2218"/>
    <cellStyle name="Примечание 2 5" xfId="2219"/>
    <cellStyle name="Примечание 20" xfId="2220"/>
    <cellStyle name="Примечание 21" xfId="2221"/>
    <cellStyle name="Примечание 22" xfId="2222"/>
    <cellStyle name="Примечание 23" xfId="2223"/>
    <cellStyle name="Примечание 24" xfId="2224"/>
    <cellStyle name="Примечание 25" xfId="2225"/>
    <cellStyle name="Примечание 26" xfId="2226"/>
    <cellStyle name="Примечание 27" xfId="2227"/>
    <cellStyle name="Примечание 28" xfId="2228"/>
    <cellStyle name="Примечание 29" xfId="2229"/>
    <cellStyle name="Примечание 3" xfId="2230"/>
    <cellStyle name="Примечание 3 2" xfId="2231"/>
    <cellStyle name="Примечание 3 3" xfId="2232"/>
    <cellStyle name="Примечание 3 4" xfId="2233"/>
    <cellStyle name="Примечание 3 5" xfId="2234"/>
    <cellStyle name="Примечание 30" xfId="2235"/>
    <cellStyle name="Примечание 31" xfId="2236"/>
    <cellStyle name="Примечание 32" xfId="2237"/>
    <cellStyle name="Примечание 33" xfId="2238"/>
    <cellStyle name="Примечание 34" xfId="2239"/>
    <cellStyle name="Примечание 35" xfId="2240"/>
    <cellStyle name="Примечание 36" xfId="2241"/>
    <cellStyle name="Примечание 37" xfId="2242"/>
    <cellStyle name="Примечание 38" xfId="2243"/>
    <cellStyle name="Примечание 39" xfId="2244"/>
    <cellStyle name="Примечание 4" xfId="2245"/>
    <cellStyle name="Примечание 4 2" xfId="2246"/>
    <cellStyle name="Примечание 4 3" xfId="2247"/>
    <cellStyle name="Примечание 40" xfId="2248"/>
    <cellStyle name="Примечание 41" xfId="2249"/>
    <cellStyle name="Примечание 41 2" xfId="2250"/>
    <cellStyle name="Примечание 42" xfId="2251"/>
    <cellStyle name="Примечание 5" xfId="2252"/>
    <cellStyle name="Примечание 6" xfId="2253"/>
    <cellStyle name="Примечание 7" xfId="2254"/>
    <cellStyle name="Примечание 8" xfId="2255"/>
    <cellStyle name="Примечание 9" xfId="2256"/>
    <cellStyle name="Процентный 2" xfId="2257"/>
    <cellStyle name="Процентный 2 10" xfId="2258"/>
    <cellStyle name="Процентный 2 11" xfId="2259"/>
    <cellStyle name="Процентный 2 12" xfId="2260"/>
    <cellStyle name="Процентный 2 2" xfId="2261"/>
    <cellStyle name="Процентный 2 2 2" xfId="2262"/>
    <cellStyle name="Процентный 2 2 3" xfId="2263"/>
    <cellStyle name="Процентный 2 2 4" xfId="2264"/>
    <cellStyle name="Процентный 2 2 5" xfId="2265"/>
    <cellStyle name="Процентный 2 2 6" xfId="2266"/>
    <cellStyle name="Процентный 2 2 7" xfId="2267"/>
    <cellStyle name="Процентный 2 2 8" xfId="2268"/>
    <cellStyle name="Процентный 2 2 9" xfId="2269"/>
    <cellStyle name="Процентный 2 3" xfId="2270"/>
    <cellStyle name="Процентный 2 3 2" xfId="2271"/>
    <cellStyle name="Процентный 2 3 3" xfId="2272"/>
    <cellStyle name="Процентный 2 3 4" xfId="2273"/>
    <cellStyle name="Процентный 2 3 5" xfId="2274"/>
    <cellStyle name="Процентный 2 3 6" xfId="2275"/>
    <cellStyle name="Процентный 2 3 7" xfId="2276"/>
    <cellStyle name="Процентный 2 3 8" xfId="2277"/>
    <cellStyle name="Процентный 2 3 9" xfId="2278"/>
    <cellStyle name="Процентный 2 4" xfId="2279"/>
    <cellStyle name="Процентный 2 4 10" xfId="2280"/>
    <cellStyle name="Процентный 2 4 2" xfId="2281"/>
    <cellStyle name="Процентный 2 4 3" xfId="2282"/>
    <cellStyle name="Процентный 2 4 4" xfId="2283"/>
    <cellStyle name="Процентный 2 4 5" xfId="2284"/>
    <cellStyle name="Процентный 2 4 6" xfId="2285"/>
    <cellStyle name="Процентный 2 4 7" xfId="2286"/>
    <cellStyle name="Процентный 2 4 8" xfId="2287"/>
    <cellStyle name="Процентный 2 4 9" xfId="2288"/>
    <cellStyle name="Процентный 2 5" xfId="2289"/>
    <cellStyle name="Процентный 2 6" xfId="2290"/>
    <cellStyle name="Процентный 2 7" xfId="2291"/>
    <cellStyle name="Процентный 2 8" xfId="2292"/>
    <cellStyle name="Процентный 2 9" xfId="2293"/>
    <cellStyle name="Процентный 3" xfId="2294"/>
    <cellStyle name="Процентный 3 2" xfId="2295"/>
    <cellStyle name="Процентный 3 3" xfId="2296"/>
    <cellStyle name="Процентный 3 4" xfId="2297"/>
    <cellStyle name="Процентный 3 5" xfId="2298"/>
    <cellStyle name="Процентный 3 6" xfId="2299"/>
    <cellStyle name="Процентный 3 7" xfId="2300"/>
    <cellStyle name="Процентный 3 8" xfId="2301"/>
    <cellStyle name="Процентный 3 9" xfId="2302"/>
    <cellStyle name="Процентный 4" xfId="2303"/>
    <cellStyle name="Процентный 4 2" xfId="2304"/>
    <cellStyle name="Процентный 4 3" xfId="2305"/>
    <cellStyle name="Процентный 4 4" xfId="2306"/>
    <cellStyle name="Процентный 4 5" xfId="2307"/>
    <cellStyle name="Процентный 4 6" xfId="2308"/>
    <cellStyle name="Процентный 4 7" xfId="2309"/>
    <cellStyle name="Процентный 4 8" xfId="2310"/>
    <cellStyle name="Процентный 4 9" xfId="2311"/>
    <cellStyle name="Процентный 5" xfId="2312"/>
    <cellStyle name="Процентный 5 2" xfId="2313"/>
    <cellStyle name="Процентный 5 3" xfId="2314"/>
    <cellStyle name="Процентный 5 4" xfId="2315"/>
    <cellStyle name="Процентный 5 5" xfId="2316"/>
    <cellStyle name="Процентный 5 6" xfId="2317"/>
    <cellStyle name="Процентный 5 7" xfId="2318"/>
    <cellStyle name="Процентный 5 8" xfId="2319"/>
    <cellStyle name="Процентный 5 9" xfId="2320"/>
    <cellStyle name="Процентный 6" xfId="2321"/>
    <cellStyle name="Процентный 7" xfId="2322"/>
    <cellStyle name="РесСмета" xfId="2323"/>
    <cellStyle name="СводкаСтоимРаб" xfId="2324"/>
    <cellStyle name="СводРасч" xfId="2325"/>
    <cellStyle name="Связанная ячейка 10" xfId="2326"/>
    <cellStyle name="Связанная ячейка 2" xfId="2327"/>
    <cellStyle name="Связанная ячейка 2 2" xfId="2328"/>
    <cellStyle name="Связанная ячейка 3" xfId="2329"/>
    <cellStyle name="Связанная ячейка 4" xfId="2330"/>
    <cellStyle name="Связанная ячейка 5" xfId="2331"/>
    <cellStyle name="Связанная ячейка 6" xfId="2332"/>
    <cellStyle name="Связанная ячейка 7" xfId="2333"/>
    <cellStyle name="Связанная ячейка 8" xfId="2334"/>
    <cellStyle name="Связанная ячейка 9" xfId="2335"/>
    <cellStyle name="Стиль 1" xfId="2336"/>
    <cellStyle name="Стиль 1 2" xfId="2337"/>
    <cellStyle name="Стиль 1 5" xfId="2338"/>
    <cellStyle name="ТЕКСТ" xfId="2339"/>
    <cellStyle name="Текст предупреждения 10" xfId="2340"/>
    <cellStyle name="Текст предупреждения 2" xfId="2341"/>
    <cellStyle name="Текст предупреждения 2 2" xfId="2342"/>
    <cellStyle name="Текст предупреждения 3" xfId="2343"/>
    <cellStyle name="Текст предупреждения 4" xfId="2344"/>
    <cellStyle name="Текст предупреждения 5" xfId="2345"/>
    <cellStyle name="Текст предупреждения 6" xfId="2346"/>
    <cellStyle name="Текст предупреждения 7" xfId="2347"/>
    <cellStyle name="Текст предупреждения 8" xfId="2348"/>
    <cellStyle name="Текст предупреждения 9" xfId="2349"/>
    <cellStyle name="Титул" xfId="2350"/>
    <cellStyle name="Тысячи [0]_1045-97" xfId="2351"/>
    <cellStyle name="Тысячи_1045-97" xfId="2352"/>
    <cellStyle name="Финансовый [0] 2" xfId="2353"/>
    <cellStyle name="Финансовый 10" xfId="2354"/>
    <cellStyle name="Финансовый 11" xfId="2355"/>
    <cellStyle name="Финансовый 11 2" xfId="2481"/>
    <cellStyle name="Финансовый 11 3" xfId="2479"/>
    <cellStyle name="Финансовый 12" xfId="2356"/>
    <cellStyle name="Финансовый 13" xfId="2482"/>
    <cellStyle name="Финансовый 14" xfId="2480"/>
    <cellStyle name="Финансовый 15" xfId="2483"/>
    <cellStyle name="Финансовый 2" xfId="4"/>
    <cellStyle name="Финансовый 2 10" xfId="2357"/>
    <cellStyle name="Финансовый 2 11" xfId="2358"/>
    <cellStyle name="Финансовый 2 11 2" xfId="2359"/>
    <cellStyle name="Финансовый 2 12" xfId="2360"/>
    <cellStyle name="Финансовый 2 13" xfId="2361"/>
    <cellStyle name="Финансовый 2 14" xfId="2362"/>
    <cellStyle name="Финансовый 2 2" xfId="2363"/>
    <cellStyle name="Финансовый 2 2 2" xfId="2364"/>
    <cellStyle name="Финансовый 2 2 3" xfId="2365"/>
    <cellStyle name="Финансовый 2 2 4" xfId="2366"/>
    <cellStyle name="Финансовый 2 2 5" xfId="2367"/>
    <cellStyle name="Финансовый 2 2 6" xfId="2368"/>
    <cellStyle name="Финансовый 2 2 7" xfId="2369"/>
    <cellStyle name="Финансовый 2 2 8" xfId="2370"/>
    <cellStyle name="Финансовый 2 2 9" xfId="2371"/>
    <cellStyle name="Финансовый 2 3" xfId="2372"/>
    <cellStyle name="Финансовый 2 4" xfId="2373"/>
    <cellStyle name="Финансовый 2 5" xfId="2374"/>
    <cellStyle name="Финансовый 2 6" xfId="2375"/>
    <cellStyle name="Финансовый 2 7" xfId="2376"/>
    <cellStyle name="Финансовый 2 8" xfId="2377"/>
    <cellStyle name="Финансовый 2 9" xfId="2378"/>
    <cellStyle name="Финансовый 2_ЭМС" xfId="2379"/>
    <cellStyle name="Финансовый 3" xfId="2380"/>
    <cellStyle name="Финансовый 3 2" xfId="2381"/>
    <cellStyle name="Финансовый 3 2 2" xfId="2382"/>
    <cellStyle name="Финансовый 3 2 3" xfId="2383"/>
    <cellStyle name="Финансовый 3 3" xfId="2384"/>
    <cellStyle name="Финансовый 3 4" xfId="2385"/>
    <cellStyle name="Финансовый 3 5" xfId="2386"/>
    <cellStyle name="Финансовый 4" xfId="2387"/>
    <cellStyle name="Финансовый 4 2" xfId="2388"/>
    <cellStyle name="Финансовый 4 3" xfId="2389"/>
    <cellStyle name="Финансовый 4 4" xfId="2390"/>
    <cellStyle name="Финансовый 4 4 2 3 2 2 2 3" xfId="2391"/>
    <cellStyle name="Финансовый 5" xfId="2392"/>
    <cellStyle name="Финансовый 5 2" xfId="2393"/>
    <cellStyle name="Финансовый 5 3" xfId="2485"/>
    <cellStyle name="Финансовый 6" xfId="2394"/>
    <cellStyle name="Финансовый 6 2" xfId="2395"/>
    <cellStyle name="Финансовый 7" xfId="2396"/>
    <cellStyle name="Финансовый 7 2" xfId="2397"/>
    <cellStyle name="Финансовый 8" xfId="2398"/>
    <cellStyle name="Финансовый 9" xfId="2399"/>
    <cellStyle name="Хвост" xfId="2400"/>
    <cellStyle name="Хороший 10" xfId="2401"/>
    <cellStyle name="Хороший 11" xfId="2402"/>
    <cellStyle name="Хороший 12" xfId="2403"/>
    <cellStyle name="Хороший 13" xfId="2404"/>
    <cellStyle name="Хороший 14" xfId="2405"/>
    <cellStyle name="Хороший 15" xfId="2406"/>
    <cellStyle name="Хороший 16" xfId="2407"/>
    <cellStyle name="Хороший 17" xfId="2408"/>
    <cellStyle name="Хороший 18" xfId="2409"/>
    <cellStyle name="Хороший 19" xfId="2410"/>
    <cellStyle name="Хороший 2" xfId="2411"/>
    <cellStyle name="Хороший 2 2" xfId="2412"/>
    <cellStyle name="Хороший 2 3" xfId="2413"/>
    <cellStyle name="Хороший 2 4" xfId="2414"/>
    <cellStyle name="Хороший 20" xfId="2415"/>
    <cellStyle name="Хороший 21" xfId="2416"/>
    <cellStyle name="Хороший 22" xfId="2417"/>
    <cellStyle name="Хороший 23" xfId="2418"/>
    <cellStyle name="Хороший 24" xfId="2419"/>
    <cellStyle name="Хороший 25" xfId="2420"/>
    <cellStyle name="Хороший 26" xfId="2421"/>
    <cellStyle name="Хороший 27" xfId="2422"/>
    <cellStyle name="Хороший 28" xfId="2423"/>
    <cellStyle name="Хороший 29" xfId="2424"/>
    <cellStyle name="Хороший 3" xfId="2425"/>
    <cellStyle name="Хороший 3 2" xfId="2426"/>
    <cellStyle name="Хороший 30" xfId="2427"/>
    <cellStyle name="Хороший 31" xfId="2428"/>
    <cellStyle name="Хороший 32" xfId="2429"/>
    <cellStyle name="Хороший 33" xfId="2430"/>
    <cellStyle name="Хороший 34" xfId="2431"/>
    <cellStyle name="Хороший 35" xfId="2432"/>
    <cellStyle name="Хороший 36" xfId="2433"/>
    <cellStyle name="Хороший 37" xfId="2434"/>
    <cellStyle name="Хороший 38" xfId="2435"/>
    <cellStyle name="Хороший 39" xfId="2436"/>
    <cellStyle name="Хороший 4" xfId="2437"/>
    <cellStyle name="Хороший 4 2" xfId="2438"/>
    <cellStyle name="Хороший 4 3" xfId="2439"/>
    <cellStyle name="Хороший 40" xfId="2440"/>
    <cellStyle name="Хороший 41" xfId="2441"/>
    <cellStyle name="Хороший 42" xfId="2442"/>
    <cellStyle name="Хороший 5" xfId="2443"/>
    <cellStyle name="Хороший 6" xfId="2444"/>
    <cellStyle name="Хороший 7" xfId="2445"/>
    <cellStyle name="Хороший 8" xfId="2446"/>
    <cellStyle name="Хороший 9" xfId="2447"/>
    <cellStyle name="Џђћ–…ќ’ќ›‰" xfId="2448"/>
    <cellStyle name="Экспертиза" xfId="2449"/>
    <cellStyle name="㼿㼿" xfId="2450"/>
    <cellStyle name="㼿㼿 2" xfId="2451"/>
    <cellStyle name="㼿㼿?" xfId="2452"/>
    <cellStyle name="㼿㼿? 2" xfId="2453"/>
    <cellStyle name="㼿㼿㼿" xfId="2454"/>
    <cellStyle name="㼿㼿㼿 2" xfId="2455"/>
    <cellStyle name="㼿㼿㼿?" xfId="2456"/>
    <cellStyle name="㼿㼿㼿? 2" xfId="2457"/>
    <cellStyle name="㼿㼿㼿㼿" xfId="2458"/>
    <cellStyle name="㼿㼿㼿㼿 2" xfId="2459"/>
    <cellStyle name="㼿㼿㼿㼿?" xfId="2460"/>
    <cellStyle name="㼿㼿㼿㼿? 2" xfId="2461"/>
    <cellStyle name="㼿㼿㼿㼿㼿" xfId="2462"/>
    <cellStyle name="㼿㼿㼿㼿㼿 2" xfId="2463"/>
    <cellStyle name="㼿㼿㼿㼿㼿?" xfId="2464"/>
    <cellStyle name="㼿㼿㼿㼿㼿? 2" xfId="2465"/>
    <cellStyle name="㼿㼿㼿㼿㼿㼿?" xfId="2466"/>
    <cellStyle name="㼿㼿㼿㼿㼿㼿? 2" xfId="2467"/>
    <cellStyle name="㼿㼿㼿㼿㼿㼿? 2 2" xfId="2468"/>
    <cellStyle name="㼿㼿㼿㼿㼿㼿? 2_~6477071" xfId="2469"/>
    <cellStyle name="㼿㼿㼿㼿㼿㼿? 3" xfId="2470"/>
    <cellStyle name="㼿㼿㼿㼿㼿㼿?_~6477071" xfId="2471"/>
    <cellStyle name="㼿㼿㼿㼿㼿㼿㼿㼿" xfId="2472"/>
    <cellStyle name="㼿㼿㼿㼿㼿㼿㼿㼿 2" xfId="2473"/>
    <cellStyle name="㼿㼿㼿㼿㼿㼿㼿㼿㼿" xfId="2474"/>
    <cellStyle name="㼿㼿㼿㼿㼿㼿㼿㼿㼿 2" xfId="2475"/>
    <cellStyle name="㼿㼿㼿㼿㼿㼿㼿㼿㼿㼿" xfId="2476"/>
    <cellStyle name="㼿㼿㼿㼿㼿㼿㼿㼿㼿㼿 2" xfId="24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61" Type="http://schemas.openxmlformats.org/officeDocument/2006/relationships/externalLink" Target="externalLinks/externalLink59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yik01\&#1076;&#1086;&#1082;&#1091;&#1084;&#1077;&#1085;&#1090;&#1099;%20&#1091;&#1086;&#1084;\&#1054;&#1073;&#1084;&#1077;&#1085;&#1082;&#1072;\&#1057;&#1091;&#1088;&#1075;&#1091;&#1090;&#1089;&#1082;&#1080;&#1081;%20&#1075;&#1072;&#1079;&#1086;&#1087;&#1088;&#1086;&#1074;&#1086;&#1076;%20&#1056;&#1086;&#1089;&#1085;&#1077;&#1092;&#1090;&#1100;\&#1089;&#1084;&#1077;&#1090;&#1099;%20&#1055;&#1048;&#1056;\&#1057;&#1084;&#1077;&#1090;&#1099;_002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yik01\&#1076;&#1086;&#1082;&#1091;&#1084;&#1077;&#1085;&#1090;&#1099;%20&#1091;&#1086;&#1084;\2709%20(&#1055;&#1077;&#1089;&#1100;%20&#1053;&#1055;&#1057;%20&#1082;&#1086;&#1090;&#1077;&#1083;&#1100;&#1085;&#1072;&#1103;%20&#8470;1,%20&#1079;&#1072;&#1084;&#1077;&#1085;&#1072;%202-&#1093;%20&#1082;&#1086;&#1090;&#1083;&#1086;&#1074;)\2709%20&#1086;&#1090;%2016.06.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Macros\Ma&#1089;ros-&#1058;&#1055;\MacrosFiles-&#1058;&#1055;\MT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&#1086;&#1073;&#1084;&#1077;&#1085;\Documents%20and%20Settings\AkshentcevaLM\Local%20Settings\Temporary%20Internet%20Files\OLKBA\&#1050;&#1055;%20&#1057;&#1074;&#1086;&#1076;&#1085;&#1072;&#1103;%20&#1089;&#1084;&#1077;&#1090;&#1072;%20&#1089;&#1084;&#1077;&#1090;&#1099;%20&#1082;%20&#1044;&#1057;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&#1086;&#1073;&#1084;&#1077;&#1085;\VipProjects\GIP\2009%20&#1058;&#1050;&#1055;\&#1054;&#1040;&#1054;%20&#1041;&#1077;&#1083;&#1082;&#1072;&#1084;&#1085;&#1077;&#1092;&#1090;&#1100;\&#1057;&#1084;&#1086;&#1083;&#1100;&#1085;&#1080;&#1082;&#1086;&#1074;&#1089;&#1082;&#1086;&#1077;%20&#1084;&#1077;&#1089;&#1090;&#1086;&#1088;&#1086;&#1078;&#1076;&#1077;&#1085;&#1080;&#1077;\&#1057;&#1084;&#1077;&#1090;&#1099;\&#1057;&#1084;&#1077;&#1090;&#1072;%20&#1058;&#1072;&#1075;&#1091;&#1083;&#1100;&#1089;&#1082;&#1086;&#1077;%20(&#1058;&#1061;)%20&#1087;&#1086;%20&#1085;&#1086;&#1074;&#1086;&#1084;&#1091;%20&#1057;&#1041;&#106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s\Zarplata_1\&#1044;&#1077;&#1085;&#1080;&#1089;\&#1089;&#1086;&#1093;&#1088;&#1072;&#1085;&#1080;&#1090;&#110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yik01\&#1076;&#1086;&#1082;&#1091;&#1084;&#1077;&#1085;&#1090;&#1099;%20&#1091;&#1086;&#1084;\Documents%20and%20Settings\n.arefyeva\&#1052;&#1086;&#1080;%20&#1076;&#1086;&#1082;&#1091;&#1084;&#1077;&#1085;&#1090;&#1099;\&#1040;&#1088;&#1077;&#1092;&#1100;&#1077;&#1074;&#1072;\&#1042;%20&#1053;%20&#1048;%20&#1048;%20&#1057;%20&#1058;\&#1041;&#1058;&#1057;-60\&#1042;&#1042;&#1052;&#1053;-&#1042;&#1053;&#1048;&#1048;&#1057;&#1058;\&#1041;&#1058;&#1057;60%20&#1042;&#1042;&#1052;&#1053;-&#1042;&#1085;&#1080;&#1080;&#1089;&#1090;\&#1053;&#1055;&#1057;%20&#1043;&#1086;&#1088;&#1100;&#1082;&#1080;&#1081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BDC\smo\Users\&#1094;\AppData\Roaming\Microsoft\Excel\&#1086;&#1090;%20&#1054;&#1048;&#1047;\&#1054;&#1041;&#1065;&#1040;&#1071;\&#1042;&#1086;&#1088;&#1086;&#1085;&#1077;&#1078;\&#1089;&#1084;&#1077;&#1090;&#1099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n-fs-uvat01\psd\WINDOWS\TEMP\&#1041;&#1091;&#1088;&#1077;&#1085;&#1080;&#1077;%20%20%20&#1082;&#1091;&#1089;&#1090;%2061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1057;&#1080;&#1076;&#1086;&#1088;&#1077;&#1085;&#1082;&#1086;\d\SMETA\INGGEO\1030\1030%20&#1082;&#1072;&#1083;&#1100;&#1082;&#1091;&#1083;&#1103;&#1094;&#1080;&#1103;%20&#1079;&#1072;&#1090;&#1088;&#1072;&#109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&#1086;&#1073;&#1084;&#1077;&#1085;\Documents%20and%20Settings\Borisenko_LV\Local%20Settings\Temporary%20Internet%20Files\OLK2AA\0525%20(&#1057;&#1055;)%20%20&#1042;&#1054;&#1057;%20&#1074;&#1072;&#1093;&#1090;.%20&#1087;&#1086;&#1089;&#1077;&#1083;&#1082;&#1072;%20&#1055;&#1088;&#1080;&#1086;&#1073;&#1089;&#1082;&#1080;&#1081;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hserver\&#1087;&#1083;&#1072;&#1085;&#1086;&#1074;&#1099;&#1081;\&#1057;&#1052;&#1045;&#1058;&#1067;\INGGEO\1141-1156\115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nts%20and%20Settings\904\Local%20Settings\Temporary%20Internet%20Files\OLK2\&#1057;&#1074;&#1086;&#1076;&#1085;&#1072;&#1103;%20&#1075;&#1072;&#1079;&#1086;&#1087;&#1088;&#1086;&#1074;&#1086;&#107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&#1057;&#1052;&#1045;&#1058;&#1067;\INGGEO\1751-1775\&#1057;&#1058;&#1056;&#1054;&#1049;&#1053;&#1045;&#1060;&#1058;&#1068;\&#1051;&#1054;&#1058;%2029%20&#1063;&#1058;&#1053;%20&#1076;.1601\&#1055;&#1077;&#1088;&#1074;&#1099;&#1081;%20&#1074;&#1072;&#1088;&#1080;&#1072;&#1085;&#1090;\1141-1156\115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yik01\&#1076;&#1086;&#1082;&#1091;&#1084;&#1077;&#1085;&#1090;&#1099;%20&#1091;&#1086;&#1084;\Documents%20and%20Settings\&#1057;&#1072;&#1073;&#1080;&#1090;&#1086;&#1074;_&#1056;\Local%20Settings\Temporary%20Internet%20Files\Content.IE5\R8OY4NT7\&#1057;&#1084;&#1077;&#1090;&#1099;\&#1050;&#1086;&#1085;&#1082;&#1091;&#1088;&#1089;&#1071;&#1085;&#1074;&#1072;&#1088;&#1100;2009\&#1057;&#1084;&#1077;&#1090;&#1099;\&#1040;&#1057;&#1050;&#1059;&#1069;-&#1089;&#1084;&#1077;&#1090;&#1072;%20&#1052;&#1080;&#1093;&#1072;&#1081;&#1083;&#1086;&#1074;&#1072;%20&#1057;&#1072;&#1096;&#108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yik01\&#1076;&#1086;&#1082;&#1091;&#1084;&#1077;&#1085;&#1090;&#1099;%20&#1091;&#1086;&#1084;\&#1043;&#1048;&#1055;%20&#1053;&#1086;&#1074;&#1080;&#1082;&#1086;&#1074;&#1072;%20&#1042;.&#1053;\&#1043;&#1072;&#1079;&#1087;&#1088;&#1086;&#1084;%20&#1042;&#1053;&#1048;&#1048;&#1043;&#1040;&#1047;\&#1059;&#1088;&#1077;&#1085;&#1075;&#1086;&#1081;&#1089;&#1082;&#1072;&#1103;\&#1057;&#1052;%20&#1056;&#1044;%20&#1059;&#1088;&#1077;&#1085;&#1075;&#1086;&#1081;&#1089;&#1082;&#1072;&#1103;%20&#1087;&#1086;&#1089;&#1083;&#1077;&#1076;&#1085;&#1080;&#1081;%20&#1074;&#1072;&#1088;&#1080;&#1072;&#1085;&#1090;%20+&#1082;&#1086;&#1088;&#1088;&#1077;&#1082;&#1090;.%20&#1087;&#1086;%20&#1079;&#1072;&#1084;.%20&#1071;&#1043;&#1048;\&#1050;&#1086;&#1088;&#1088;&#1077;&#1082;&#1090;&#1080;&#1088;&#1086;&#1074;&#1082;&#1072;%20&#1056;&#1044;%20&#1087;&#1086;%20&#1095;&#1072;&#1089;&#1090;&#1103;&#1084;%20&#1087;&#1088;&#1086;&#1077;&#1082;&#1090;&#1072;%2007.11.12\&#1057;&#1084;&#1077;&#1090;&#1099;%20&#1056;&#1044;%20&#1059;&#1088;&#1077;&#1085;&#1075;&#1086;&#1081;&#1089;&#1082;&#1072;&#1103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57;&#1084;&#1077;&#1090;&#1099;%20&#1048;&#1048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lotin\&#1084;&#1086;&#1080;%20&#1076;&#1086;&#1082;&#1091;&#1084;&#1077;&#1085;&#1090;&#1099;\Lucia\SMETI\040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Documents%20and%20Settings\lukashin\Local%20Settings\Temporary%20Internet%20Files\OLK63\&#1069;&#1085;&#1077;&#1088;&#1075;&#1086;&#1089;&#1085;&#1072;&#1073;&#1078;&#1077;&#1085;&#1080;&#1077;_&#1080;_&#1072;&#1074;&#1090;&#1086;&#1084;&#1072;&#1090;&#1080;&#1079;&#1072;&#1094;&#1080;&#1103;_&#1053;&#1055;&#1057;_&#1057;&#1080;&#1085;&#1076;_&#1086;&#1088;_&#1088;&#1077;&#1082;&#1086;&#1085;&#1089;&#1090;&#1088;&#1091;&#1082;&#1094;&#1080;&#1103;%20&#1043;&#1072;&#1079;&#1086;&#1089;&#1085;&#1072;&#1073;&#1078;&#1077;&#1085;&#1080;&#10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6;&#1055;%20&#1088;&#1077;&#1082;%20&#1045;&#1082;&#1072;&#1090;&#1077;&#1088;&#1080;&#1085;&#1073;&#1091;&#1088;&#1075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hserver\&#1087;&#1083;&#1072;&#1085;&#1086;&#1074;&#1099;&#1081;\&#1057;&#1052;&#1045;&#1058;&#1067;\INGGEO\1300-02,07-1350\1141-1156\115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hserver\&#1087;&#1083;&#1072;&#1085;&#1086;&#1074;&#1099;&#1081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Zarplata_1\&#1044;&#1077;&#1085;&#1080;&#1089;\&#1089;&#1086;&#1093;&#1088;&#1072;&#1085;&#1080;&#1090;&#1100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PapkiOtdelov\Documents%20and%20Settings\CherepanovaED\Application%20Data\Microsoft\AddIns\_&#1057;&#1052;_&#1064;&#1072;&#1073;&#1083;&#1086;&#1085;_&#1057;&#1052;.xla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1044;&#1091;&#1076;&#1082;&#1072;\&#1087;&#1072;&#1087;&#1082;&#1072;%20&#1086;&#1073;&#1084;&#1077;&#1085;&#1072;\&#1052;&#1086;&#1080;%20&#1076;&#1086;&#1082;&#1091;&#1084;&#1077;&#1085;&#1090;&#1099;\&#1044;&#1077;&#1085;&#1080;&#1089;\&#1089;&#1086;&#1093;&#1088;&#1072;&#1085;&#1080;&#1090;&#110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spb\For_all\&#1057;&#1044;_&#1044;&#1086;&#1082;&#1091;&#1084;&#1077;&#1085;&#1090;&#1072;&#1094;&#1080;&#1103;\&#1057;&#1084;&#1077;&#1090;&#1099;\1380\1380%20&#1048;&#1048;+&#1055;&#105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ZavyalovaTA\Local%20Settings\Temporary%20Internet%20Files\OLK5\&#1055;&#1088;&#1080;&#1083;&#1086;&#1078;%201%20&#1082;%20&#1044;&#1057;%20&#8470;%20(&#1086;&#1073;&#1097;&#1077;&#1077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vo-d\d\&#1042;&#1080;&#1083;&#1099;\GEODESIA\Natasha\&#1042;&#1053;&#1048;&#1048;&#1056;\&#1057;&#1084;&#1077;&#1090;&#107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428\My%20Documents\&#1090;&#1088;&#1072;&#1085;&#1089;&#1085;&#1077;&#1092;&#1090;&#1077;&#1084;&#1072;&#1096;\Zarplata_1\&#1044;&#1077;&#1085;&#1080;&#1089;\&#1089;&#1086;&#1093;&#1088;&#1072;&#1085;&#1080;&#1090;&#1100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8;&#1077;&#1085;&#1076;&#1077;&#1088;&#1099;%202007%20&#1075;&#1086;&#1076;&#1072;\&#1058;&#1077;&#1085;&#1076;&#1077;&#1088;%20&#1089;&#1085;&#1077;&#1075;%205%20&#1096;&#1090;&#1091;&#1082;\5%20&#1057;&#1055;&#1055;\&#1050;&#1055;,%20&#1057;&#1084;&#1077;&#1090;&#1072;%20&#1089;&#1085;&#1077;&#1075;&#1086;&#1087;&#1088;&#1080;&#1077;&#1084;&#1085;&#1099;&#1081;%20&#1087;&#1091;&#1085;&#1082;&#1090;%20&#1042;&#1048;&#1058;&#1045;&#1041;&#1057;&#1050;&#1048;&#104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Documents%20and%20Settings/psdudka/Local%20Settings/Temporary%20Internet%20Files/OLK43/&#1044;&#1091;&#1073;&#1083;&#1100;%20&#1076;&#1086;%20&#1045;&#1085;&#1080;&#1089;&#1077;&#1103;%20&#1101;&#1090;&#1072;&#1083;&#1086;&#1085;%206700%20&#1044;-&#1057;%20&#8470;%204%20&#1089;&#1084;&#1077;&#1090;&#1072;%201%20&#1085;&#1077;&#1092;&#1090;&#1077;&#1087;&#1088;&#1086;&#1074;&#1086;&#1076;%20&#1086;&#1090;%20&#1042;&#1072;&#1085;&#1082;&#1086;&#1088;&#1089;&#1082;&#1086;&#1075;&#1086;%20&#1084;_&#108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2%20-%20&#1091;&#1083;.&#1050;&#1088;&#1072;&#1089;&#1080;&#1085;&#1072;\&#1050;&#1055;,%20&#1089;&#1084;&#1077;&#1090;&#1099;%20&#1050;&#1088;&#1072;&#1089;&#1080;&#1085;&#1072;%20&#1082;%20&#1075;&#1086;&#1089;&#1082;&#1086;&#1085;&#1090;&#1088;&#1072;&#1082;&#1090;&#109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44;&#1054;&#1043;&#1054;&#1042;&#1054;&#1056;&#1040;\&#1044;&#1054;&#1043;&#1054;&#1042;&#1054;&#1056;&#1040;%202000\07_&#1059;&#1093;&#1090;&#1072;\107-07_00\&#1048;&#1089;&#1093;&#1086;&#1076;&#1085;&#1080;&#1082;&#1080;\&#1064;&#1082;&#1072;&#1092;&#1099;_en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enko\&#1084;&#1086;&#1080;%20&#1076;&#1086;&#1082;&#1091;&#1084;&#1077;&#1085;&#1090;\TEMP\ps19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5%20-%20&#1085;&#1072;&#1073;.&#1052;&#1072;&#1082;&#1072;&#1088;&#1086;&#1074;&#1072;%20&#1054;&#1048;\&#1050;&#1055;,%20&#1057;&#1084;&#1077;&#1090;&#1099;%20&#1054;&#1048;%20&#1055;&#1088;&#1086;&#1077;&#1082;&#1090;%20&#1085;&#1072;&#1073;.&#1052;&#1072;&#1082;&#1072;&#1088;&#1086;&#1074;&#1072;%20&#1082;%20&#1043;&#1050;%2012050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6;&#1072;&#1079;&#1074;&#1103;&#1079;&#1082;&#1072;%20&#1085;&#1072;%20&#1046;&#1091;&#1082;&#1086;&#1074;&#1072;\&#1055;&#1088;&#1086;&#1077;&#1082;&#1090;\1%20&#1086;&#1095;&#1077;&#1088;&#1077;&#1076;&#1100;%20-%20&#1091;&#1083;.&#1052;&#1086;&#1088;.%20&#1087;&#1077;&#1093;&#1086;&#1090;&#1099;%20&#1089;%20&#1084;&#1086;&#1089;&#1090;&#1086;&#1084;\&#1057;&#1084;&#1077;&#1090;&#1099;%20&#1052;&#1046;%201-&#1103;%20&#1086;&#1095;&#1077;&#1088;&#1077;&#1076;&#1100;%2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52;&#1086;&#1088;&#1089;&#1082;&#1072;&#1103;%20&#1085;&#1072;&#1073;.%20&#1085;&#1072;%20&#1091;&#1095;-&#1082;&#1077;%20%20&#1052;&#1080;&#1095;&#1084;&#1072;&#1085;&#1089;&#1082;&#1086;&#1081;-&#1050;&#1072;&#1087;&#1080;&#1090;&#1072;&#1085;&#1089;&#1082;&#1086;&#1081;\&#1050;&#1055;,%20&#1089;&#1084;&#1077;&#1090;&#1099;%20&#1054;&#1048;%20&#1052;&#1086;&#1088;&#1089;&#1082;&#1072;&#1103;%20&#1085;&#1072;&#1073;.&#1052;&#1080;&#1095;&#1084;&#1072;&#1085;&#1089;&#1082;&#1072;&#1103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83;&#1086;&#1090;51%20&#1052;10%20&#1057;&#1082;&#1072;&#1085;&#1076;&#1080;&#1085;&#1072;&#1074;&#1080;&#1103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rgodze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nna\&#1086;&#1073;&#1097;&#1072;&#1103;\&#1054;&#1073;&#1097;&#1080;&#1077;%20&#1087;&#1072;&#1087;&#1082;&#1080;\&#1054;&#1044;\&#1052;&#1040;&#1056;&#1048;&#1053;&#1054;&#1063;&#1050;&#1048;&#1053;&#1040;\&#1044;&#1056;&#1059;&#1046;&#1041;&#1040;-10\&#1056;&#1077;&#1082;%20&#1089;%20&#1079;&#1072;&#1084;%20&#1090;&#1088;&#1091;&#1073;&#1099;%20&#1088;.%20&#1058;&#1086;&#1084;&#1099;&#1096;&#1077;&#1074;&#1082;&#1072;%20231%20&#1082;&#1084;+++\&#1051;&#1059;&#1062;&#1048;&#1050;-231%20&#1082;&#1084;\&#1057;&#1052;&#1045;&#1058;&#1040;_231%20&#1082;&#1084;_&#1051;&#1091;&#1094;&#1080;&#108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55;,%20&#1089;&#1084;&#1077;&#1090;&#1072;,%20&#1057;&#1077;&#1083;&#1100;&#1089;&#1082;&#1072;&#1103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73;&#1072;&#1079;&#1072;%20&#1084;&#1077;&#1093;&#1072;&#1085;&#1080;&#1079;&#1072;&#1094;&#1080;&#1080;%20&#1055;&#1088;&#1080;&#1084;&#1086;&#1088;&#1089;&#1082;&#1086;&#1077;\&#1050;&#1055;,%20&#1089;&#1084;&#1077;&#1090;&#1072;%20&#1073;&#1072;&#1079;&#1072;%20&#1055;&#1088;&#1080;&#1084;&#1086;&#1088;&#1089;&#1082;&#1086;&#1077;%20&#1076;&#1083;&#1103;%20&#1090;&#1077;&#1085;&#1076;&#1077;&#1088;&#107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2;&#1072;&#1088;&#1080;&#1080;&#1085;&#1089;&#1082;&#1080;&#1081;%20&#1076;&#1074;&#1086;&#1088;&#1077;&#1094;\&#1044;&#1086;&#1087;&#1089;&#1086;&#1075;&#1083;%20&#1085;&#1072;%20&#1087;&#1072;&#1074;&#1080;&#1083;&#1100;&#1086;&#1085;\&#1044;&#1086;&#1087;%20&#1089;&#1086;&#1075;&#1083;%20&#1076;&#1077;&#1081;&#1089;&#1090;&#1074;&#1091;&#1102;&#1097;&#1077;&#1077;080802\2%20&#1087;&#1072;&#1074;&#1080;&#1083;&#1100;&#1086;&#1085;\&#1057;&#1084;&#1077;&#1090;&#1072;%20&#1052;&#1072;&#1088;&#1080;&#1080;&#1085;%20&#1082;%20&#1076;&#1086;&#1087;&#1089;&#1086;&#1075;&#1083;%20&#1085;&#1072;%20&#1087;&#1072;&#1074;&#1080;&#1083;&#1100;&#1086;&#1085;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tvinenko\SERVE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43;&#1086;&#1083;&#1086;&#1074;&#1072;&#1095;&#1077;&#1074;&#1072;%20&#1040;.&#1040;\&#1044;&#1086;&#1088;&#1086;&#1075;&#1080;\&#1059;&#1043;&#1042;&#1069;%20&#1054;&#1076;&#1085;&#1086;&#1088;&#1086;&#1084;.%20&#1052;20\&#1059;&#1043;&#1042;&#1069;%20&#1056;&#1099;&#1073;&#1072;&#1094;&#1082;&#1080;&#1081;%20&#1087;&#1088;\&#1055;%20&#1050;&#1056;%20&#1084;&#1086;&#1089;&#1090;%20&#1042;&#1086;&#1083;&#1086;&#1089;&#1085;&#1103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lotin\&#1084;&#1086;&#1080;%20&#1076;&#1086;&#1082;&#1091;&#1084;&#1077;&#1085;&#1090;&#1099;\ES_work\OPPS_work\&#1055;&#1088;&#1077;&#1076;&#1087;&#1086;&#1083;&#1072;&#1075;&#1072;&#1077;&#1084;&#1099;&#1077;%20&#1088;&#1072;&#1073;&#1086;&#1090;&#1099;\&#1057;&#1080;&#1073;&#1091;&#1088;&#1058;&#1102;&#1084;&#1077;&#1085;&#1100;&#1043;&#1072;&#1079;\&#1047;&#1072;&#1093;&#1072;&#1088;&#1086;&#1074;\&#1055;&#1088;&#1074;&#1072;&#1076;&#1080;&#1085;&#1089;&#1082;&#1086;&#1077;%20&#1084;&#1077;&#1089;&#1090;.%20&#1057;&#1043;&#1056;&#1069;&#1057;%206%20&#1086;&#1073;&#1098;&#1077;&#1082;&#1090;&#1086;&#1074;\&#1095;&#1077;&#1088;&#1077;&#1079;%20&#1088;&#1077;&#1082;&#1091;%20&#1052;&#1072;&#1083;&#1099;&#1081;%20&#1041;&#1072;&#1083;&#1099;&#1082;,%2056%20&#1082;&#1084;.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%20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57;&#1084;&#1077;&#1090;&#1099;%20&#1048;&#1048;\Docs\Zarplata_1\&#1044;&#1077;&#1085;&#1080;&#1089;\&#1089;&#1086;&#1093;&#1088;&#1072;&#1085;&#1080;&#1090;&#1100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nna\&#1086;&#1073;&#1097;&#1072;&#1103;\Macros\Ma&#1089;ros-&#1058;&#1055;\MacrosFiles-&#1058;&#1055;\MTP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nna\&#1086;&#1073;&#1097;&#1072;&#1103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Macros\Ma&#1089;ros-&#1058;&#1055;\MacrosFiles-&#1058;&#1055;\MTP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spb\For_all\Documents%20and%20Settings\428\My%20Documents\&#1090;&#1088;&#1072;&#1085;&#1089;&#1085;&#1077;&#1092;&#1090;&#1077;&#1084;&#1072;&#1096;\&#1043;&#1045;&#1054;&#1057;&#1052;&#1045;&#1058;&#1040;\&#1089;&#1084;&#1077;&#1090;&#1099;-&#1076;&#1086;&#1075;&#1086;&#1074;&#1086;&#1088;&#1072;\&#1084;&#1091;&#1088;&#1084;&#1072;&#1085;&#1089;&#1082;\&#1050;&#1085;&#1080;&#1075;&#1072;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zlyakov-rv\Shared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Lucia\SMETI\0404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83;&#1086;&#1090;51%20&#1052;10%20&#1057;&#1082;&#1072;&#1085;&#1076;&#1080;&#1085;&#1072;&#1074;&#1080;&#1103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server\xserver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55;&#1056;&#1040;&#1049;&#1057;_2000%20&#1054;&#1058;%2020_01_0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uglovaab/Downloads/&#1087;&#1086;&#1083;&#1080;&#1075;&#1086;&#1085;%20&#1085;&#1072;%2025.06.2020/&#1057;&#1084;&#1077;&#1090;&#1099;%20&#1087;&#1086;%20&#1079;&#1072;&#1084;&#1077;&#1095;&#1072;&#1085;&#1080;&#1103;&#1084;%20&#1043;&#1055;&#1057;&#1048;%2028.06.20%20(&#1073;&#1077;&#1079;%20&#1080;&#1079;&#1099;&#1089;&#1082;&#1072;&#1085;&#1080;&#108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.1"/>
      <sheetName val="C1.2.1"/>
      <sheetName val="C1.2.2"/>
      <sheetName val="C1.2.3"/>
      <sheetName val="C1.3"/>
      <sheetName val="C1.4.1"/>
      <sheetName val="C1.4.2"/>
      <sheetName val="C1.4.3"/>
      <sheetName val="C1.5"/>
      <sheetName val="C1.6"/>
      <sheetName val="C 2"/>
      <sheetName val="C3.1"/>
      <sheetName val="C3.2"/>
      <sheetName val="энергоснаб-псм.  3.3"/>
      <sheetName val="C3.3"/>
      <sheetName val="См. АСКУЭ"/>
      <sheetName val="C3.4"/>
      <sheetName val="См. связь 3.5"/>
      <sheetName val="C3.5"/>
      <sheetName val="C3.6"/>
      <sheetName val="C3.7"/>
      <sheetName val="C3.8"/>
      <sheetName val="C3.9"/>
      <sheetName val="C3.10"/>
      <sheetName val="C3.11"/>
      <sheetName val="C4.1"/>
      <sheetName val="C4.2"/>
      <sheetName val=" энергоснаб. 4.3"/>
      <sheetName val="C4.3"/>
      <sheetName val="C4.4"/>
      <sheetName val="Связь 4.5"/>
      <sheetName val="C4.5"/>
      <sheetName val="C4.6"/>
      <sheetName val="C6.1"/>
      <sheetName val="C6.2"/>
      <sheetName val="Графи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ен план"/>
      <sheetName val="Календ план"/>
      <sheetName val="сводная"/>
      <sheetName val="1ПР"/>
      <sheetName val="2 ком"/>
      <sheetName val="Экспертиза ПБ"/>
      <sheetName val="График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"/>
      <sheetName val="эталон"/>
      <sheetName val="эталон_new"/>
      <sheetName val="старый эталон"/>
      <sheetName val="информация"/>
      <sheetName val="MTP"/>
      <sheetName val="Смета"/>
      <sheetName val="топография"/>
      <sheetName val="Данные для расчёта сметы"/>
      <sheetName val="93-110"/>
      <sheetName val="Р1  Предпр. обсл."/>
      <sheetName val="старый_эталон"/>
      <sheetName val="Данные_для_расчёта_сметы"/>
      <sheetName val="свод"/>
      <sheetName val="Обновление"/>
      <sheetName val="СметаСводная"/>
      <sheetName val="см8"/>
      <sheetName val="Смета 1свод"/>
      <sheetName val="Итог"/>
      <sheetName val="свод 2"/>
      <sheetName val="сводная"/>
      <sheetName val="Январь"/>
      <sheetName val="Смета _4ПР ЭХЗ"/>
      <sheetName val="Объемы работ по ПВ"/>
      <sheetName val="Материалы"/>
      <sheetName val="ИГ1"/>
    </sheetNames>
    <sheetDataSet>
      <sheetData sheetId="0" refreshError="1">
        <row r="1">
          <cell r="E1" t="str">
            <v>Стадия оформления договора</v>
          </cell>
          <cell r="G1" t="str">
            <v>Стадия проектирования</v>
          </cell>
        </row>
        <row r="2">
          <cell r="E2">
            <v>5</v>
          </cell>
          <cell r="G2">
            <v>7</v>
          </cell>
        </row>
        <row r="3">
          <cell r="E3" t="str">
            <v>заявлен</v>
          </cell>
          <cell r="G3" t="str">
            <v>ИЗ</v>
          </cell>
        </row>
        <row r="4">
          <cell r="E4" t="str">
            <v>на оформлении</v>
          </cell>
          <cell r="G4" t="str">
            <v>ИЗ + РП</v>
          </cell>
        </row>
        <row r="5">
          <cell r="E5" t="str">
            <v>подписан</v>
          </cell>
          <cell r="G5" t="str">
            <v>ИЗ + РД</v>
          </cell>
        </row>
        <row r="6">
          <cell r="E6" t="str">
            <v>заявлен / приостановлен</v>
          </cell>
          <cell r="G6" t="str">
            <v>РП</v>
          </cell>
        </row>
        <row r="7">
          <cell r="E7" t="str">
            <v>на оформлении / приостановлен</v>
          </cell>
          <cell r="G7" t="str">
            <v>РП + согл</v>
          </cell>
        </row>
        <row r="8">
          <cell r="E8" t="str">
            <v>подписан / приостановлен</v>
          </cell>
          <cell r="G8" t="str">
            <v>РД</v>
          </cell>
        </row>
        <row r="9">
          <cell r="E9" t="str">
            <v>подписан / на расторжении</v>
          </cell>
          <cell r="G9" t="str">
            <v>РД + согл</v>
          </cell>
        </row>
        <row r="10">
          <cell r="G10" t="str">
            <v>согл</v>
          </cell>
        </row>
        <row r="11">
          <cell r="G11" t="str">
            <v>ТЭО</v>
          </cell>
        </row>
        <row r="12">
          <cell r="G12" t="str">
            <v>УЧ</v>
          </cell>
        </row>
        <row r="13">
          <cell r="G13" t="str">
            <v>НИОКР</v>
          </cell>
        </row>
        <row r="14">
          <cell r="G14" t="str">
            <v>АН</v>
          </cell>
        </row>
        <row r="15">
          <cell r="G15" t="str">
            <v>ТД</v>
          </cell>
        </row>
        <row r="16">
          <cell r="G16" t="str">
            <v>ТехД</v>
          </cell>
        </row>
        <row r="17">
          <cell r="G17" t="str">
            <v>ОИ</v>
          </cell>
        </row>
        <row r="18">
          <cell r="G18" t="str">
            <v>ДОН</v>
          </cell>
        </row>
        <row r="19">
          <cell r="G19" t="str">
            <v>ТЭР</v>
          </cell>
        </row>
        <row r="20">
          <cell r="G20" t="str">
            <v>эксп</v>
          </cell>
        </row>
        <row r="21">
          <cell r="G21" t="str">
            <v>ЧТЗ</v>
          </cell>
        </row>
        <row r="22">
          <cell r="G22" t="str">
            <v>ПРОЧ</v>
          </cell>
        </row>
        <row r="23">
          <cell r="G23" t="str">
            <v>ТПр</v>
          </cell>
        </row>
        <row r="24">
          <cell r="G24" t="str">
            <v>АТТ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"/>
      <sheetName val="БГИП"/>
      <sheetName val="ОРФиСО"/>
      <sheetName val="Филиалы"/>
      <sheetName val="анн"/>
      <sheetName val="связи"/>
      <sheetName val="шаблон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7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13"/>
      <sheetName val="Восстановл_Лист47"/>
      <sheetName val="Восстановл_Лист14"/>
      <sheetName val="Восстановл_Лист1"/>
      <sheetName val="Восстановл_Лист15"/>
      <sheetName val="Восстановл_Лист18"/>
      <sheetName val="Восстановл_Лист19"/>
      <sheetName val="Восстановл_Лист21"/>
      <sheetName val="Восстановл_Лист20"/>
      <sheetName val="Восстановл_Лист49"/>
      <sheetName val="Восстановл_Лист25"/>
      <sheetName val="93-110"/>
      <sheetName val="Смета"/>
      <sheetName val="топография"/>
      <sheetName val="СметаСводная Рыб"/>
      <sheetName val="форма 2.2"/>
      <sheetName val="Смета 1свод"/>
    </sheetNames>
    <sheetDataSet>
      <sheetData sheetId="0" refreshError="1">
        <row r="8">
          <cell r="B8">
            <v>39426.518341319446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топография"/>
      <sheetName val="Смета"/>
      <sheetName val="Коэфф1."/>
      <sheetName val="СметаСводная 1 оч"/>
      <sheetName val="Данные_для_расчёта_сметы"/>
      <sheetName val="Смета_рекультивация"/>
      <sheetName val="Смета_терзем"/>
      <sheetName val="Коэфф1_"/>
      <sheetName val="СметаСводная_1_оч"/>
      <sheetName val="справка"/>
      <sheetName val="Список"/>
      <sheetName val="сводная"/>
      <sheetName val="ИГ1"/>
      <sheetName val="свод 2"/>
      <sheetName val="Параметры"/>
      <sheetName val="Кал.план Жукова даты - не надо"/>
      <sheetName val="См 1 наруж.водопровод"/>
      <sheetName val="sapactivexlhiddensheet"/>
      <sheetName val="СметаСводная"/>
      <sheetName val="Лист1"/>
      <sheetName val="свод"/>
      <sheetName val="КП Мак"/>
      <sheetName val="р.Волхов"/>
      <sheetName val="смета СИД"/>
      <sheetName val="СметаСводная Колпино"/>
      <sheetName val="Подрядчики"/>
      <sheetName val="Коэф КВ"/>
      <sheetName val="Землеотвод"/>
      <sheetName val="эл.химз."/>
      <sheetName val="КП НовоКов"/>
      <sheetName val="пятилетка"/>
      <sheetName val="мониторинг"/>
      <sheetName val="Титул1"/>
      <sheetName val="Титул2"/>
      <sheetName val="Титул3"/>
      <sheetName val="информация"/>
      <sheetName val="Калплан ОИ2 Макм крестики"/>
      <sheetName val="Калплан Кра"/>
      <sheetName val="гидрология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Усоверш."/>
      <sheetName val="КП"/>
      <sheetName val="Усоверш. Сводная"/>
      <sheetName val="Сводная"/>
      <sheetName val="1.1 Геодезия 1П"/>
      <sheetName val="1.2 Геодезия 2П"/>
      <sheetName val="2.1 Геология  1ПК"/>
      <sheetName val="2.2 Геология  2ПК"/>
      <sheetName val="3.1 Гидрология 1ПК"/>
      <sheetName val="3.2 Гидрология 2ПК"/>
      <sheetName val="Convert (3)"/>
      <sheetName val="Convert (4)"/>
      <sheetName val="Convert"/>
      <sheetName val="4 Акт выбора"/>
      <sheetName val="Convert (21)"/>
      <sheetName val="5 Тех П"/>
      <sheetName val="Convert (5)"/>
      <sheetName val="5.1 Тех РД"/>
      <sheetName val="Convert (6)"/>
      <sheetName val="6 Электро П"/>
      <sheetName val="Convert (7)"/>
      <sheetName val="6.1 Электро РД"/>
      <sheetName val="Convert (8)"/>
      <sheetName val="7 АСУТП П"/>
      <sheetName val="Convert (9)"/>
      <sheetName val="7.1 АСУТП РД"/>
      <sheetName val="Convert (10)"/>
      <sheetName val="8 Подъезды П"/>
      <sheetName val="Convert (11)"/>
      <sheetName val="8.1 Подъезды РД"/>
      <sheetName val="Convert (12)"/>
      <sheetName val="9 Связь и ПС П"/>
      <sheetName val="Convert (13)"/>
      <sheetName val="9.1 Связь и ПС РД"/>
      <sheetName val="Convert (14)"/>
      <sheetName val="10 Спецразделы"/>
      <sheetName val="Convert (15)"/>
      <sheetName val="Convert (16)"/>
      <sheetName val="Convert (17)"/>
      <sheetName val="11 Смета рыб.хоз. "/>
      <sheetName val="Convert (18)"/>
      <sheetName val="Convert (19)"/>
      <sheetName val="12 Команд"/>
      <sheetName val="Convert (20)"/>
      <sheetName val="Convert (2)"/>
      <sheetName val="топограф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t"/>
      <sheetName val="C1"/>
      <sheetName val="C3"/>
      <sheetName val="C4.1"/>
      <sheetName val="С"/>
      <sheetName val="С1.1"/>
      <sheetName val="1.1_ТХ (П)"/>
      <sheetName val="С1.1 (2)"/>
      <sheetName val="2.1_ТХ (РД)"/>
      <sheetName val="С2.1"/>
      <sheetName val="С2.4 (2)"/>
      <sheetName val="C4.2"/>
      <sheetName val="C4.3"/>
      <sheetName val="C4.4"/>
      <sheetName val="C4.5"/>
      <sheetName val="C4.6"/>
      <sheetName val="C4.7"/>
      <sheetName val="C4.8"/>
      <sheetName val="C5.1"/>
      <sheetName val="C5.2"/>
      <sheetName val="С3.1"/>
      <sheetName val="С3.2"/>
      <sheetName val="С4"/>
      <sheetName val="C5.3"/>
      <sheetName val="C5.4"/>
      <sheetName val="C5.5"/>
      <sheetName val="C6"/>
      <sheetName val="C7.1"/>
      <sheetName val="C7.2"/>
      <sheetName val="C8"/>
      <sheetName val="топограф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СМЕТА проект"/>
      <sheetName val="Смета"/>
      <sheetName val="HP и оргтехника"/>
      <sheetName val="к.84-к.83"/>
      <sheetName val="Лист опроса"/>
      <sheetName val="Summary"/>
      <sheetName val="5ОборРабМест(HP)"/>
      <sheetName val="сохранить"/>
      <sheetName val="13.1"/>
      <sheetName val="свод 2"/>
      <sheetName val="Лист2"/>
      <sheetName val="Данные для расчёта сметы"/>
      <sheetName val="93-110"/>
      <sheetName val="ПДР"/>
      <sheetName val="эл_химз_"/>
      <sheetName val="геология_"/>
      <sheetName val="к_84-к_83"/>
      <sheetName val="HP_и_оргтехника"/>
      <sheetName val="Коэфф1_"/>
      <sheetName val="Прайс_лист"/>
      <sheetName val="СМЕТА_проект"/>
      <sheetName val="Лист_опроса"/>
      <sheetName val="13_1"/>
      <sheetName val="свод_2"/>
      <sheetName val="выборка на22 июня"/>
      <sheetName val="Зап-3- СЦБ"/>
      <sheetName val="Destination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ЭХЗ"/>
      <sheetName val="1"/>
      <sheetName val="см8"/>
      <sheetName val="Таблица 5"/>
      <sheetName val="Таблица 3"/>
      <sheetName val="Calc"/>
      <sheetName val="Сводный"/>
      <sheetName val="Лист1"/>
      <sheetName val="Обновление"/>
      <sheetName val="Цена"/>
      <sheetName val="Product"/>
      <sheetName val="РасчетКомандир1"/>
      <sheetName val="РасчетКомандир2"/>
      <sheetName val="Коэфф"/>
      <sheetName val="Смета2 проект. раб."/>
      <sheetName val="График"/>
      <sheetName val="Счет-Фактура"/>
      <sheetName val="Кредиты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1.3"/>
      <sheetName val="ИГ1"/>
      <sheetName val="К.рын"/>
      <sheetName val="Сводная смета"/>
      <sheetName val="Землеотвод"/>
      <sheetName val="Пояснение "/>
      <sheetName val="list"/>
      <sheetName val="РП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исходные данные"/>
      <sheetName val="расчетные таблицы"/>
      <sheetName val="СметаСводная Колпино"/>
      <sheetName val="2002(v2)"/>
      <sheetName val="справ.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Д"/>
      <sheetName val="свод 3"/>
      <sheetName val="отчет эл_эн  2000"/>
      <sheetName val="См3 СЦБ-зап"/>
      <sheetName val="Смета 1"/>
      <sheetName val="справка"/>
      <sheetName val="суб.подряд"/>
      <sheetName val="ПСБ - ОЭ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Смета 1свод"/>
      <sheetName val="Вспомогательный"/>
      <sheetName val="ID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Ачинский НПЗ"/>
      <sheetName val="D"/>
      <sheetName val="СметаСводная 1 оч"/>
      <sheetName val="Итог"/>
      <sheetName val="3.1 ТХ"/>
      <sheetName val="ЗП_ЮНГ"/>
      <sheetName val="РН-ПНГ"/>
      <sheetName val="Общая часть"/>
      <sheetName val="№5 СУБ Инж защ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Смета 2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Курсы"/>
      <sheetName val="в работу"/>
      <sheetName val="1ПС"/>
      <sheetName val="20_Кредиты краткосрочные"/>
      <sheetName val="Амур ДОН"/>
      <sheetName val="3.5"/>
      <sheetName val="Январь"/>
      <sheetName val="ИДвалка"/>
      <sheetName val="Лист3"/>
      <sheetName val="часы"/>
      <sheetName val="АЧ"/>
      <sheetName val="кп"/>
      <sheetName val="КП к ГК"/>
      <sheetName val="мсн"/>
      <sheetName val="влад-таблица"/>
      <sheetName val="2002(v1)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Баланс (Ф1)"/>
      <sheetName val="свод (2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ресурсная вед."/>
      <sheetName val="смета СИД"/>
      <sheetName val="р.Волхов"/>
      <sheetName val="Калплан ОИ2 Макм крестики"/>
      <sheetName val="Смета терзем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Зап-3-_СЦБ"/>
      <sheetName val="Пример_расчета"/>
      <sheetName val="СметаСводная_Рыб"/>
      <sheetName val="отчет_эл_эн__2000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"/>
      <sheetName val="Подрядчики"/>
      <sheetName val="ма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SakhNIPI5"/>
      <sheetName val="ПИР"/>
      <sheetName val="3труба (П)"/>
      <sheetName val="Объемы работ по ПВ"/>
      <sheetName val="ОПС"/>
      <sheetName val="СметаСводная_снег"/>
      <sheetName val="Хаттон_90_90_Femco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вод_общ"/>
      <sheetName val="таблица_руководству"/>
      <sheetName val="Суточная_добыча_за_неделю"/>
      <sheetName val="СметаСводная_павильон"/>
      <sheetName val="1.401.2"/>
      <sheetName val="Source lists"/>
      <sheetName val="Rub"/>
      <sheetName val="15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свод_3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Акт выбора"/>
      <sheetName val="АСУ-линия-1"/>
      <sheetName val="ТЗ АСУ-1"/>
      <sheetName val="3_гидромет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Восстановл_Лист37"/>
      <sheetName val="16"/>
      <sheetName val="СМИС"/>
      <sheetName val="basa"/>
      <sheetName val="6"/>
      <sheetName val="№1"/>
      <sheetName val="Base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 refreshError="1"/>
      <sheetData sheetId="6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Обновление"/>
      <sheetName val="Цена"/>
      <sheetName val="Produc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исание проекта"/>
      <sheetName val="Общеэкономические предположения"/>
      <sheetName val="Основные предположения"/>
      <sheetName val="Расчет инвестиционных затрат"/>
      <sheetName val="Расчет эксплуатационных затрат"/>
      <sheetName val="Производственная информация"/>
      <sheetName val="Замена оборудования"/>
      <sheetName val="Амортизация"/>
      <sheetName val="Расчет цены на нефть"/>
      <sheetName val="Эластичность"/>
      <sheetName val="ден поток($)"/>
      <sheetName val="Денежные потоки"/>
      <sheetName val="Обоснование инвестзатрат"/>
      <sheetName val="фин-ые п-ли куст 614"/>
      <sheetName val="Модуль1"/>
      <sheetName val="топография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№2"/>
      <sheetName val="Гр5(о)"/>
      <sheetName val="6_11_1  сторонние"/>
      <sheetName val="Восстановл_Лист4"/>
      <sheetName val="Восстановл_Лист12"/>
      <sheetName val="Восстановл_Лист18"/>
      <sheetName val="Восстановл_Лист10"/>
      <sheetName val="Восстановл_Лист6"/>
      <sheetName val="Восстановл_Лист14"/>
      <sheetName val="Восстановл_Лист20"/>
      <sheetName val="Восстановл_Лист16"/>
      <sheetName val="Восстановл_Лист5"/>
      <sheetName val="Восстановл_Лист13"/>
      <sheetName val="Восстановл_Лист19"/>
      <sheetName val="Восстановл_Лист11"/>
      <sheetName val="Восстановл_Лист7"/>
      <sheetName val="Восстановл_Лист15"/>
      <sheetName val="Восстановл_Лист21"/>
      <sheetName val="Восстановл_Лист17"/>
      <sheetName val="ПОДПИСИ"/>
      <sheetName val="Приложение 1"/>
      <sheetName val="М-мех"/>
      <sheetName val="М-экол."/>
      <sheetName val="Лист2"/>
      <sheetName val="Grouplist"/>
      <sheetName val="Список прогонов за месяц"/>
      <sheetName val="2002(v2)"/>
      <sheetName val="смета_№2"/>
      <sheetName val="6_11_1__сторонние"/>
      <sheetName val="Приложение_1"/>
      <sheetName val="М-экол_"/>
      <sheetName val="ПД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П без+РД"/>
      <sheetName val="сводная П без РД"/>
      <sheetName val="см 1 сбор"/>
      <sheetName val="с 1"/>
      <sheetName val="см 2.1 Геодезия"/>
      <sheetName val="с 2.1"/>
      <sheetName val="см 2.2 Геология"/>
      <sheetName val="с 2.2"/>
      <sheetName val="см 2.3 климат"/>
      <sheetName val="с 2.3"/>
      <sheetName val="см 3 акт выбора"/>
      <sheetName val="с 3"/>
      <sheetName val="см 4.1ВК"/>
      <sheetName val="с 4.1"/>
      <sheetName val="см 4.2 ВК"/>
      <sheetName val="с4.2"/>
      <sheetName val="см 5.1ЭЛ"/>
      <sheetName val="с5.1"/>
      <sheetName val="см 5.2 ЭЛ"/>
      <sheetName val="с5.2"/>
      <sheetName val="см 6.1 АСУ ТП"/>
      <sheetName val="с6.1"/>
      <sheetName val="см 6.2 АСУ ТП"/>
      <sheetName val="с6.2"/>
      <sheetName val="см 7.1 Связь и ПС"/>
      <sheetName val="с7.1"/>
      <sheetName val="см 7.2 Связь и ПС"/>
      <sheetName val="с7.2"/>
      <sheetName val="см 8 ООС"/>
      <sheetName val="с8"/>
      <sheetName val="см 9 Ком.расходы"/>
      <sheetName val="топография"/>
      <sheetName val="ПД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Лист1"/>
      <sheetName val="проект"/>
      <sheetName val="командировочн"/>
      <sheetName val="свод"/>
      <sheetName val="ПРОГНОЗ_1"/>
      <sheetName val="Гр5(о)"/>
      <sheetName val="00"/>
      <sheetName val="М_1"/>
      <sheetName val="Лист2"/>
      <sheetName val=""/>
      <sheetName val="13.1"/>
      <sheetName val="Пример расчет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 П"/>
      <sheetName val="Свод"/>
      <sheetName val="СМЕТА проект"/>
      <sheetName val="СВОД ПИР"/>
      <sheetName val="топография"/>
      <sheetName val="13.1"/>
      <sheetName val="ПДР"/>
      <sheetName val="Пример расчета"/>
      <sheetName val="93-110"/>
      <sheetName val="sapactivexlhiddensheet"/>
      <sheetName val="Calc"/>
      <sheetName val="Шкаф"/>
      <sheetName val="Коэфф1."/>
      <sheetName val="Прайс лист"/>
      <sheetName val="Сводная смета"/>
      <sheetName val="list"/>
      <sheetName val="топо"/>
      <sheetName val="Смета"/>
      <sheetName val="1ПС"/>
      <sheetName val="Сводная газопровод"/>
      <sheetName val="5ОборРабМест(HP)"/>
      <sheetName val="к.84-к.83"/>
      <sheetName val="РП"/>
      <sheetName val="Упр"/>
      <sheetName val="См 1 наруж.водопровод"/>
      <sheetName val="Обновление"/>
      <sheetName val="Цена"/>
      <sheetName val="Product"/>
      <sheetName val="Лист1"/>
      <sheetName val="Данные для расчёта сметы"/>
      <sheetName val="График"/>
      <sheetName val="OCK1"/>
      <sheetName val="КП (2)"/>
      <sheetName val="в работу"/>
      <sheetName val="З_П"/>
      <sheetName val="СМЕТА_проект"/>
      <sheetName val="СВОД_ПИР"/>
      <sheetName val="13_1"/>
      <sheetName val="Пример_расчета"/>
      <sheetName val="Коэфф1_"/>
      <sheetName val="Прайс_лист"/>
      <sheetName val="Сводная_смета"/>
      <sheetName val="Сводная_газопровод"/>
      <sheetName val="к_84-к_83"/>
      <sheetName val="Коэф"/>
      <sheetName val="Сводная"/>
      <sheetName val="Параметры"/>
      <sheetName val="Геология"/>
      <sheetName val="Геофизика"/>
      <sheetName val="ЭХЗ"/>
      <sheetName val="Табл38-7"/>
      <sheetName val="Journals"/>
      <sheetName val="СтрЗапасов (2)"/>
      <sheetName val="Прибыль опл"/>
      <sheetName val="все"/>
      <sheetName val="Хар_"/>
      <sheetName val="С1_"/>
      <sheetName val="УКП"/>
      <sheetName val="Lim"/>
      <sheetName val="ИД СМР"/>
      <sheetName val="ИД ПНР"/>
      <sheetName val="Восстановл_Лист7"/>
      <sheetName val="Восстановл_Лист13"/>
      <sheetName val="Восстановл_Лист15"/>
      <sheetName val="Восстановл_Лист19"/>
      <sheetName val="СПЕЦИФИКАЦИЯ"/>
      <sheetName val="8"/>
      <sheetName val="ПД"/>
      <sheetName val="Norm"/>
      <sheetName val="DATA"/>
      <sheetName val=""/>
      <sheetName val="№5 СУБ Инж защ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Лист1"/>
      <sheetName val="проект"/>
      <sheetName val="командировочн"/>
      <sheetName val="свод"/>
      <sheetName val="БД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.данные"/>
      <sheetName val="Нефтепроект"/>
      <sheetName val="Конкурсант 1"/>
      <sheetName val="Конкурсант 2"/>
      <sheetName val="Конкурсант 3"/>
      <sheetName val="Конкурсант 4"/>
      <sheetName val="Конкурсант 5"/>
      <sheetName val="ср. таблица"/>
      <sheetName val="Протокол"/>
      <sheetName val="Табл.2"/>
      <sheetName val="Табл.4"/>
      <sheetName val="Табл.5"/>
      <sheetName val="Конкурсанты"/>
      <sheetName val="Шкаф"/>
      <sheetName val="Коэфф1."/>
      <sheetName val="Прайс лист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ужебный"/>
      <sheetName val="ГП"/>
      <sheetName val="ТХ"/>
      <sheetName val="ЭО"/>
      <sheetName val="Расчет 4-1"/>
      <sheetName val="Расчет 4-2"/>
      <sheetName val="ВК"/>
      <sheetName val="ТС"/>
      <sheetName val="ЭМС"/>
      <sheetName val="Пром. телевид."/>
      <sheetName val="Расчет 8-1"/>
      <sheetName val="Расчет 8-2"/>
      <sheetName val="Коррект. мат. землеотвода"/>
      <sheetName val="Специфик. МТР"/>
      <sheetName val="Заявочн. мат. на радиочастоты"/>
      <sheetName val="Обслед. работы"/>
      <sheetName val="Треб. к обесп.без.экспл.объекта"/>
      <sheetName val="Проект организ. сан-защ. зоны"/>
      <sheetName val="Сводная смета"/>
      <sheetName val="АС"/>
      <sheetName val="См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"/>
      <sheetName val="Смета"/>
      <sheetName val="автоматизация РД"/>
      <sheetName val="СметаСводная Рыб"/>
      <sheetName val="Лист2"/>
      <sheetName val="СметаСводная снег"/>
      <sheetName val="93-110"/>
      <sheetName val="Лист опроса"/>
      <sheetName val="к.84-к.83"/>
      <sheetName val="Шкаф"/>
      <sheetName val="Коэфф1."/>
      <sheetName val="Прайс лис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ДР"/>
      <sheetName val="СМЕТА проект"/>
      <sheetName val="см8"/>
      <sheetName val="Данные для расчёта сметы"/>
      <sheetName val="Зап-3- СЦБ"/>
      <sheetName val="информация"/>
      <sheetName val="таблица руководству"/>
      <sheetName val="Суточная добыча за неделю"/>
      <sheetName val="РП"/>
      <sheetName val="list"/>
      <sheetName val="Прибыль опл"/>
      <sheetName val="свод 2"/>
      <sheetName val="Вспомогательный"/>
      <sheetName val="часы"/>
      <sheetName val="кп (3)"/>
      <sheetName val="СП"/>
      <sheetName val="Лист3"/>
      <sheetName val="sapactivexlhiddensheet"/>
      <sheetName val="смета СИД"/>
      <sheetName val="Смета 1"/>
      <sheetName val="Табл38-7"/>
      <sheetName val="вариант"/>
      <sheetName val="Обновление"/>
      <sheetName val="Лист1"/>
      <sheetName val="Цена"/>
      <sheetName val="Product"/>
      <sheetName val="Разработка проекта"/>
      <sheetName val="сводная"/>
      <sheetName val="См 1 наруж.водопровод"/>
      <sheetName val="График"/>
      <sheetName val="топо"/>
      <sheetName val="Суточная"/>
      <sheetName val="5ОборРабМест(HP)"/>
      <sheetName val="1"/>
      <sheetName val="СметаСводная Колпино"/>
      <sheetName val="СметаСводная"/>
      <sheetName val="Итог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Прилож"/>
      <sheetName val="Пример расчета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2002(v2)"/>
      <sheetName val="справ."/>
      <sheetName val="Пояснение 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КП НовоКов"/>
      <sheetName val="ПДР ООО &quot;Юкос ФБЦ&quot;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HP и оргтехника"/>
      <sheetName val="справ_"/>
      <sheetName val="оборудован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АЧ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Табл.5"/>
      <sheetName val="Табл.2"/>
      <sheetName val="Исх.данные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РС "/>
      <sheetName val="Дополнительные параметры"/>
      <sheetName val="13_1"/>
      <sheetName val="ЛЧ"/>
      <sheetName val="Leistungsakt"/>
      <sheetName val="Свод объем"/>
      <sheetName val="Дог цена"/>
      <sheetName val="геолог"/>
      <sheetName val="1155"/>
      <sheetName val="ОПС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РабПр"/>
      <sheetName val="Восстановл_Лист79"/>
      <sheetName val="Восстановл_Лист80"/>
      <sheetName val="Восстановл_Лист81"/>
      <sheetName val="Восстановл_Лист82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Source lists"/>
      <sheetName val="PO Data"/>
      <sheetName val="Rub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ПД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Чибис (175)"/>
      <sheetName val="ОИ а-д (371,952) Кемчуг"/>
      <sheetName val="ОИ ж-д (338,843) Рыб"/>
      <sheetName val="ОИ ж-д (338,843) Рыб (план)"/>
      <sheetName val="ОИ ж-д (455,894)"/>
      <sheetName val="ОИ а-д (456,15)"/>
      <sheetName val="ОИ ж-д (477,577)"/>
      <sheetName val="ОИ ж-д (560,596) Рыб"/>
      <sheetName val="ОИ а-д (513,883) Рыб"/>
      <sheetName val="ОИ а-д (371,61) Кемчуг"/>
      <sheetName val="ОИ а-д (371,61) Кемчуг (план)"/>
      <sheetName val="ОИ а-д (442,068) Рыб"/>
      <sheetName val="ОИ а-д (515,756) Рыб"/>
      <sheetName val="ОИ а-д (529,776) Рыб"/>
      <sheetName val="ОИ а-д (397,675) Кемчуг"/>
      <sheetName val="ААС М.Вешак (259,8)"/>
      <sheetName val="ААС (96,99..-..304,74)"/>
      <sheetName val="ААС Вешак (257,8)"/>
      <sheetName val="ААС Кулега (541,5)"/>
      <sheetName val="ААС Аленкин Еган (42)"/>
      <sheetName val="ААС Мальцев Исток (448)"/>
      <sheetName val="ААС Татаркин Исток (450,4)"/>
      <sheetName val="ИТП Карза (358)"/>
      <sheetName val="ОИ ж-д (308,755) Замзор"/>
      <sheetName val="ОИ а-д (309,202) Замзор"/>
      <sheetName val="ОИ а-д (337,831) Замзор"/>
      <sheetName val="ОИ а-д (366,992) Нижнеуд"/>
      <sheetName val="ОИ а-д (372,235) Нижнеуд"/>
      <sheetName val="ОИ а-д (385,42) Нижнеуд"/>
      <sheetName val="ОИ а-д (461,305) Тулун"/>
      <sheetName val="ОИ а-д (462,158) Тулун"/>
      <sheetName val="ОИ а-д (499,864) Тулун"/>
      <sheetName val="Ух-Яр (693,6-693,99)"/>
      <sheetName val="ОИ ж-д (1,839) Омск"/>
      <sheetName val="ОИ ж-д (21,624) Омск"/>
      <sheetName val="ОИ ж-д (55,912) Омск"/>
      <sheetName val="ОИ жд (227,193) Тат"/>
      <sheetName val="ОИ жд (319,058) Бараб"/>
      <sheetName val="ОИ жд (351,956) Бараб"/>
      <sheetName val="ОИ жд (374,928) Бараб"/>
      <sheetName val="ОИ жд (404,738) Бараб"/>
      <sheetName val="ОИ жд (420,040) Бараб"/>
      <sheetName val="ОИ жд (509,586) Чулым"/>
      <sheetName val="ОИ жд (517,517) Чулым"/>
      <sheetName val="ОИ жд (524,731) Чулым"/>
      <sheetName val="ОИ жд (716,174) Сокур"/>
      <sheetName val="ОИ жд (716,174) Сокур (план)"/>
      <sheetName val="ОИ жд (757,852) Сокур"/>
      <sheetName val="ОИ жд (757,852) Сокур (план)"/>
      <sheetName val="ОИ жд (770,39) Сокур"/>
      <sheetName val="ОИ жд (802,144) Сокур"/>
      <sheetName val="ОИ жд (879,6) Анжерск"/>
      <sheetName val="ОИ жд (146,716) Мариинск"/>
      <sheetName val="ОИ жд (146,716) Мариинск (план)"/>
      <sheetName val="ОИ жд (203,226) Каштан"/>
      <sheetName val="ОИ жд (203,226) Каштан (план)"/>
      <sheetName val="ОИ жд (246,539) Каштан"/>
      <sheetName val="ОИ жд (246,539) Каштан (план)"/>
      <sheetName val="ТОН жд (15,837) Омск"/>
      <sheetName val="ТОН жд лупинг (15,837) Омск"/>
      <sheetName val="ОИ ад (21,677) Омск"/>
      <sheetName val="ОИ ад (34,944) Омск"/>
      <sheetName val="ОИ ад (87,504) Омск"/>
      <sheetName val="ОИ ад (236,689) Бараб"/>
      <sheetName val="ОИ ад (240,294) Бараб"/>
      <sheetName val="ОИ ад (395,63) Бараб"/>
      <sheetName val="ОИ ад (549,311) Бараб"/>
      <sheetName val="ОИ ад (706,471) Сокур"/>
      <sheetName val="ОИ ад (706,471) Сокур (план)"/>
      <sheetName val="ОИ ад (785,111) Сокур"/>
      <sheetName val="ОИ ад (785,111) Сокур (план)"/>
      <sheetName val="ОИ ад (133,268) Мариинск"/>
      <sheetName val="ОИ ад (133,268) Мариинск (пла)"/>
      <sheetName val="ОИ ад (163,196) Мариинск"/>
      <sheetName val="ОИ ад (163,196) Мариинск (план)"/>
      <sheetName val="ОИ ад (165,648) Каштан"/>
      <sheetName val="ОИ ад (165,648) Каштан (план)"/>
      <sheetName val="ОИ ад (170,306) Каштан"/>
      <sheetName val="ОИ ад (170,306) Каштан (план)"/>
      <sheetName val="ОИ ад (203,788) Каштан"/>
      <sheetName val="ОИ ад (203,788) Каштан (план)"/>
      <sheetName val="ОИ ад (233,849) Каштан"/>
      <sheetName val="ОИ ад (233,849) Каштан (план)"/>
      <sheetName val="ОИ ад (234,35) Каштан"/>
      <sheetName val="ОИ ад (234,35) Каштан (план)"/>
      <sheetName val="ОИ ад  (236,809) Каштан"/>
      <sheetName val="ОИ ад  (236,809) Каштан (план)"/>
      <sheetName val="ТОН-2 ад (3,692) Омск"/>
      <sheetName val="ТОН-2 ад (4,0) Омск"/>
      <sheetName val="ТОн-2 ад (16,027) Омск"/>
      <sheetName val="ТОН-2 ад (12,021) Омск"/>
      <sheetName val="ТОн-2 ад (15,662) Омск"/>
      <sheetName val="ТОН-2 ад (74,645) Омск"/>
      <sheetName val="Ух-Яр (576,12-576,5)"/>
      <sheetName val="Ух-Яр (673,8-674,2)"/>
      <sheetName val="Ух-Яр (595,2-596,4)"/>
      <sheetName val="Мара (362,5)"/>
      <sheetName val="Мара (362,5) (исп) "/>
      <sheetName val="Чикшино"/>
      <sheetName val="Чикшино - 2"/>
      <sheetName val="ЭХЗ ОП (0-215) УКЗ 49"/>
      <sheetName val="ЭХЗ ОИ (0-95) УКЗ 64_90"/>
      <sheetName val="м-р Ю. Россихина"/>
      <sheetName val="Кузьмичи-ВНПЗ ВДСК (0,5)"/>
      <sheetName val="ААС пр.Исаевская (327)"/>
      <sheetName val="Б.Иргиз"/>
      <sheetName val="форма"/>
      <sheetName val="П.Воронеж (704)"/>
      <sheetName val="П.Воронеж (704) (арх)"/>
      <sheetName val="М.Иргиз (188)"/>
      <sheetName val="КПП СОД Вычегда"/>
      <sheetName val="Дружба, Волга"/>
      <sheetName val="Чибис (175) субч"/>
      <sheetName val="ОИ ж-д (21,624) Омск (исп-2)"/>
      <sheetName val="Данные для расчёта смет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топ"/>
      <sheetName val="геолог"/>
      <sheetName val="гидрометеолог"/>
      <sheetName val="экология"/>
      <sheetName val="газоснабжение"/>
      <sheetName val="ГОЧС2"/>
      <sheetName val="оос1"/>
      <sheetName val="благоустройство"/>
      <sheetName val="регламент"/>
      <sheetName val="защита"/>
      <sheetName val="топография"/>
      <sheetName val="СметаСводная"/>
    </sheetNames>
    <sheetDataSet>
      <sheetData sheetId="0" refreshError="1">
        <row r="7">
          <cell r="A7" t="str">
            <v>Наименование  объекта : " Энергоснабжение и автоматизация НПС "Синдор", реконструкция. Газоснабжение.</v>
          </cell>
        </row>
        <row r="10">
          <cell r="C10" t="str">
            <v xml:space="preserve"> ОАО "СМН"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ГК"/>
      <sheetName val="кп (2)"/>
      <sheetName val="свод 3"/>
      <sheetName val="сид3"/>
      <sheetName val="экон из1"/>
      <sheetName val="экол из"/>
      <sheetName val="дор3"/>
      <sheetName val="иск соор4"/>
      <sheetName val="обсл моста"/>
      <sheetName val="нар осв3"/>
      <sheetName val="канал3"/>
      <sheetName val="пер ком3"/>
      <sheetName val="ост2"/>
      <sheetName val="трот2"/>
      <sheetName val="орг_движ3"/>
      <sheetName val="акт3"/>
      <sheetName val="ГОЧС3"/>
      <sheetName val="оос3"/>
      <sheetName val="тэч3"/>
      <sheetName val="сод дор3"/>
      <sheetName val="изъят зем уч3"/>
      <sheetName val="внт1"/>
      <sheetName val="конкурсн3"/>
      <sheetName val="кп_ГК"/>
      <sheetName val="кп_(2)"/>
      <sheetName val="свод_3"/>
      <sheetName val="экон_из1"/>
      <sheetName val="экол_из"/>
      <sheetName val="иск_соор4"/>
      <sheetName val="обсл_моста"/>
      <sheetName val="нар_осв3"/>
      <sheetName val="пер_ком3"/>
      <sheetName val="сод_дор3"/>
      <sheetName val="изъят_зем_уч3"/>
      <sheetName val="свод 2"/>
      <sheetName val="свод"/>
      <sheetName val="ПДР"/>
      <sheetName val="топография"/>
      <sheetName val="топо"/>
      <sheetName val="ИД"/>
      <sheetName val="исходные данные"/>
      <sheetName val="расчетные таблицы"/>
      <sheetName val="Смета"/>
      <sheetName val="Зап-3- СЦБ"/>
      <sheetName val="total"/>
      <sheetName val="Комплектация"/>
      <sheetName val="трубы"/>
      <sheetName val="СМР"/>
      <sheetName val="дороги"/>
      <sheetName val="СметаСводная Рыб"/>
      <sheetName val="Коэфф1."/>
      <sheetName val="Амур ДОН"/>
      <sheetName val="УП _2004"/>
      <sheetName val="rvldmrv"/>
      <sheetName val="sapactivexlhiddensheet"/>
      <sheetName val="Destination"/>
      <sheetName val="Лист2"/>
      <sheetName val="Форма 2.1"/>
      <sheetName val="1.1."/>
      <sheetName val="СМЕТА проект"/>
      <sheetName val="Шкаф"/>
      <sheetName val="Прайс лис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Journals"/>
      <sheetName val="вариант"/>
      <sheetName val="РП рек Екатеринбург 2"/>
      <sheetName val="Коэфф"/>
      <sheetName val="№1"/>
      <sheetName val="93-110"/>
      <sheetName val="Землеотвод"/>
      <sheetName val="см8"/>
      <sheetName val="СП"/>
      <sheetName val="Пример расчета"/>
    </sheetNames>
    <sheetDataSet>
      <sheetData sheetId="0"/>
      <sheetData sheetId="1"/>
      <sheetData sheetId="2" refreshError="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Лист1"/>
      <sheetName val="проект"/>
      <sheetName val="командировочн"/>
      <sheetName val="свод"/>
      <sheetName val="ПРОГНОЗ_1"/>
      <sheetName val="геолог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Обновление"/>
      <sheetName val="Цена"/>
      <sheetName val="Product"/>
      <sheetName val="эл_химз_"/>
      <sheetName val="геология_"/>
      <sheetName val="Смета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Кредиты"/>
      <sheetName val="свод 2"/>
      <sheetName val="Счет-Фактура"/>
      <sheetName val="Суточная"/>
      <sheetName val="ПДР"/>
      <sheetName val="вариант"/>
      <sheetName val="Табл38-7"/>
      <sheetName val="СС"/>
      <sheetName val="Смета 1"/>
      <sheetName val="РП"/>
      <sheetName val="данные"/>
      <sheetName val="Баланс"/>
      <sheetName val="СМЕТА проект"/>
      <sheetName val="Production and Spend"/>
      <sheetName val="Списки"/>
      <sheetName val="6.14_КР"/>
      <sheetName val="Прилож"/>
      <sheetName val="см8"/>
      <sheetName val="DATA"/>
      <sheetName val="справка"/>
      <sheetName val="суб.подряд"/>
      <sheetName val="ПСБ - ОЭ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Шкаф"/>
      <sheetName val="Коэфф1."/>
      <sheetName val="Прайс лист"/>
      <sheetName val="1.3"/>
      <sheetName val="ИГ1"/>
      <sheetName val="К.рын"/>
      <sheetName val="Сводная смета"/>
      <sheetName val="Землеотвод"/>
      <sheetName val="Смета2_проект__раб_"/>
      <sheetName val="Зап-3-_СЦБ"/>
      <sheetName val="свод_2"/>
      <sheetName val="Данные_для_расчёта_сметы"/>
      <sheetName val="Смета_1"/>
      <sheetName val="информация"/>
      <sheetName val="шаблон"/>
      <sheetName val="свод 3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13.1"/>
      <sheetName val="Текущие цены"/>
      <sheetName val="рабочий"/>
      <sheetName val="окраска"/>
      <sheetName val="отчет эл_эн  2000"/>
      <sheetName val="к.84-к.83"/>
      <sheetName val="2002(v2)"/>
      <sheetName val="справ."/>
      <sheetName val="1"/>
      <sheetName val="Пояснение "/>
      <sheetName val="93-110"/>
      <sheetName val="list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геолог"/>
      <sheetName val="РС "/>
      <sheetName val="SakhNIPI5"/>
      <sheetName val="ПИР"/>
      <sheetName val="Табл.5"/>
      <sheetName val="Табл.2"/>
      <sheetName val="Исх.данные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Дополнительные параметры"/>
      <sheetName val="13_1"/>
      <sheetName val="ЛЧ"/>
      <sheetName val="Leistungsakt"/>
      <sheetName val="Свод объем"/>
      <sheetName val="Дог цена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№1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8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Восстановл_Лист17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37"/>
      <sheetName val="Объемы работ по ПВ"/>
      <sheetName val="16"/>
      <sheetName val="Коэф"/>
      <sheetName val="Таблица 5"/>
      <sheetName val="Таблица 3"/>
      <sheetName val="1.401.2"/>
      <sheetName val="Source lists"/>
      <sheetName val="PO Data"/>
      <sheetName val="Rub"/>
      <sheetName val="свод_ИИР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Акт выбора"/>
      <sheetName val="ПД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Бл.электр."/>
      <sheetName val="2-stage"/>
      <sheetName val="лч и кам"/>
      <sheetName val="2 Геология"/>
      <sheetName val="Объем работ"/>
      <sheetName val="MararashAA"/>
      <sheetName val="ПРОЦЕНТЫ"/>
      <sheetName val="АСУ-линия-1"/>
      <sheetName val="ТЗ АСУ-1"/>
      <sheetName val="Виды работ АСО"/>
      <sheetName val="таблица_руко_x0019__x0015__x0009__x0003__x000c__x0011__x0011_"/>
      <sheetName val="Норм"/>
      <sheetName val="ИД СМР"/>
      <sheetName val="ФОТ для смет"/>
      <sheetName val="ЛС_РЕС"/>
      <sheetName val="Вспом."/>
      <sheetName val="УКП"/>
      <sheetName val="БД"/>
      <sheetName val="Лист4"/>
      <sheetName val="Общий"/>
      <sheetName val="ТабР"/>
      <sheetName val="таблица_руко_x0019__x0015_ _x0003__x000c__x0011__x0011_"/>
      <sheetName val="База"/>
      <sheetName val="ПД-2.2"/>
      <sheetName val="Lucent"/>
      <sheetName val="BACT"/>
      <sheetName val="Общ"/>
      <sheetName val="6"/>
      <sheetName val="1.14"/>
      <sheetName val="1.7"/>
      <sheetName val="_x0000__x0000_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8"/>
      <sheetName val="СМИС"/>
      <sheetName val="СМ"/>
      <sheetName val="ИД ПНР"/>
      <sheetName val="#ССЫЛК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эл_химз_"/>
      <sheetName val="геология_"/>
      <sheetName val="Лист1"/>
      <sheetName val="Обновление"/>
      <sheetName val="Цена"/>
      <sheetName val="Product"/>
      <sheetName val="Смета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ПДР"/>
      <sheetName val="РасчетКомандир1"/>
      <sheetName val="РасчетКомандир2"/>
      <sheetName val="свод 2"/>
      <sheetName val="свод 3"/>
      <sheetName val="Зап-3- СЦБ"/>
      <sheetName val="Шкаф"/>
      <sheetName val="Коэфф1."/>
      <sheetName val="Прайс лист"/>
      <sheetName val="Амур ДОН"/>
      <sheetName val="кп ГК"/>
      <sheetName val="Б.Сатка"/>
      <sheetName val="Исполнение по оборуд_"/>
      <sheetName val="Справочные данные"/>
      <sheetName val="Calc"/>
      <sheetName val="total"/>
      <sheetName val="Комплектация"/>
      <sheetName val="трубы"/>
      <sheetName val="СМР"/>
      <sheetName val="дороги"/>
      <sheetName val="ИД"/>
      <sheetName val="исходные данные"/>
      <sheetName val="расчетные таблицы"/>
      <sheetName val="свод_2"/>
      <sheetName val="свод_3"/>
      <sheetName val="Зап-3-_СЦБ"/>
      <sheetName val="Данные_для_расчёта_сметы"/>
      <sheetName val="См3 СЦБ-зап"/>
      <sheetName val="СметаСводная Рыб"/>
      <sheetName val="УП _2004"/>
      <sheetName val="Справка"/>
      <sheetName val="Упр"/>
      <sheetName val="Summary"/>
      <sheetName val="ЭХЗ"/>
      <sheetName val="Коэфф"/>
      <sheetName val="Смета2 проект. раб."/>
      <sheetName val="График"/>
      <sheetName val="Счет-Фактура"/>
      <sheetName val="Кредиты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DATA"/>
      <sheetName val="Списки"/>
      <sheetName val="6.14_КР"/>
      <sheetName val="см8"/>
      <sheetName val="Прилож"/>
      <sheetName val="Пример расчета"/>
      <sheetName val="все"/>
      <sheetName val="Нормы"/>
      <sheetName val="sapactivexlhiddensheet"/>
      <sheetName val="OCK1"/>
      <sheetName val="1.3"/>
      <sheetName val="ИГ1"/>
      <sheetName val="К.рын"/>
      <sheetName val="Сводная смета"/>
      <sheetName val="Землеотвод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Смета_1"/>
      <sheetName val="информация"/>
      <sheetName val="смета 2 проект. работы"/>
      <sheetName val="4сд"/>
      <sheetName val="2сд"/>
      <sheetName val="7сд"/>
      <sheetName val="MAIN_PARAMETERS"/>
      <sheetName val="Ачинский НПЗ"/>
      <sheetName val="СС замеч с ответами"/>
      <sheetName val="начало"/>
      <sheetName val="Main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уб.подряд"/>
      <sheetName val="ПСБ - ОЭ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геолог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 refreshError="1"/>
      <sheetData sheetId="37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ТИТУЛ"/>
      <sheetName val="6.14"/>
      <sheetName val="ОБЩЕСТВА"/>
      <sheetName val="6.3.1"/>
      <sheetName val="6.20"/>
      <sheetName val="6.4.1"/>
      <sheetName val="ПРОГНОЗ_1"/>
      <sheetName val="Смета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Списки"/>
      <sheetName val="6.14_КР"/>
      <sheetName val="Прилож"/>
      <sheetName val="ПДР"/>
      <sheetName val="DATA"/>
      <sheetName val="вариант"/>
      <sheetName val="Обновление"/>
      <sheetName val="Цена"/>
      <sheetName val="Product"/>
      <sheetName val="см8"/>
      <sheetName val="Summary"/>
      <sheetName val="Пример расчета"/>
      <sheetName val="свод 2"/>
      <sheetName val="Табл38-7"/>
      <sheetName val="Зап-3- СЦБ"/>
      <sheetName val="все"/>
      <sheetName val="информация"/>
      <sheetName val="Кредиты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Счет-Фактура"/>
      <sheetName val="к.84-к.83"/>
      <sheetName val="Коэфф1."/>
      <sheetName val="График"/>
      <sheetName val="ПОДПИСИ"/>
      <sheetName val="РАСЧЕТ"/>
      <sheetName val="КП (2)"/>
      <sheetName val="Бюджет"/>
      <sheetName val="Norm"/>
      <sheetName val="sapactivexlhiddensheet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Лист2"/>
      <sheetName val="свод 3"/>
      <sheetName val="ID"/>
      <sheetName val="СС"/>
      <sheetName val="Opex personnel (Term facs)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метаСводная павильон"/>
      <sheetName val="93-110"/>
      <sheetName val="Св. смета"/>
      <sheetName val="РБС ИЗМ1"/>
      <sheetName val="СметаСводная снег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2002(v2)"/>
      <sheetName val="справ."/>
      <sheetName val="справ_"/>
      <sheetName val="2002_v2_"/>
      <sheetName val="СметаСводная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НМА"/>
      <sheetName val="оператор"/>
      <sheetName val="исх_данные"/>
      <sheetName val="СметаСводная Колпино"/>
      <sheetName val="Подрядчики"/>
      <sheetName val="Январь"/>
      <sheetName val="Итог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3_1"/>
      <sheetName val="Капитальные затраты"/>
      <sheetName val="накладная"/>
      <sheetName val="Акт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2.2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Баланс (Ф1)"/>
      <sheetName val="Смета-Т"/>
      <sheetName val=""/>
      <sheetName val="Смета 3 Гидролог"/>
      <sheetName val="Записка СЦБ"/>
      <sheetName val="ИПЦ2002-2004"/>
      <sheetName val="РС 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Source lists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Восстановл_Лист37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PO Data"/>
      <sheetName val="Rub"/>
      <sheetName val="ПД"/>
      <sheetName val="РСС_АУ"/>
      <sheetName val="Раб.АУ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свод_ИИР"/>
      <sheetName val="М_1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Сметы за сопровождение"/>
      <sheetName val="ПС_x0000__x0000__x0000__x0000__x0000__x0000_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Lucent"/>
      <sheetName val="КБК ДПК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лч и кам"/>
      <sheetName val="2-stage"/>
      <sheetName val="ИД СМР"/>
      <sheetName val="Вспом."/>
      <sheetName val="УКП"/>
      <sheetName val="БД"/>
      <sheetName val="Норм"/>
      <sheetName val="Лист4"/>
      <sheetName val="Общий"/>
      <sheetName val="ТабР"/>
      <sheetName val="BACT"/>
      <sheetName val="Общ"/>
      <sheetName val="Бл.электр."/>
      <sheetName val="2 Геология"/>
      <sheetName val="Объем работ"/>
      <sheetName val="MararashAA"/>
      <sheetName val="ПРОЦЕНТЫ"/>
      <sheetName val="Виды работ АСО"/>
      <sheetName val="таблица_руко_x0019__x0015__x0009__x0003__x000c__x0011__x0011_"/>
      <sheetName val="ФОТ для смет"/>
      <sheetName val="ЛС_РЕС"/>
      <sheetName val="_x0000__x0000_"/>
      <sheetName val="таблица_руко_x0019__x0015_ _x0003__x000c__x0011__x0011_"/>
      <sheetName val="ЕТС (ф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пр"/>
      <sheetName val="СМ"/>
      <sheetName val="Раб"/>
      <sheetName val="Ap"/>
      <sheetName val="Раб1"/>
      <sheetName val="Штамп"/>
      <sheetName val="Титул"/>
      <sheetName val="Ан"/>
      <sheetName val="СмДок"/>
      <sheetName val="СостРабПр"/>
      <sheetName val="Огл"/>
      <sheetName val="ПЗ"/>
      <sheetName val="_СМ_Шаблон_СМ"/>
      <sheetName val="Макрос1"/>
      <sheetName val="ИсхДан"/>
      <sheetName val="топография"/>
      <sheetName val="СметаСводная"/>
    </sheetNames>
    <sheetDataSet>
      <sheetData sheetId="0" refreshError="1">
        <row r="63">
          <cell r="R63" t="str">
            <v>Главный_инженер</v>
          </cell>
        </row>
        <row r="64">
          <cell r="R64" t="str">
            <v>Заместитель директора по ВСТО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топография"/>
      <sheetName val="Упр"/>
      <sheetName val="топо"/>
      <sheetName val="информация"/>
      <sheetName val="Обновление"/>
      <sheetName val="Цена"/>
      <sheetName val="Product"/>
      <sheetName val="Шкаф"/>
      <sheetName val="Коэфф1."/>
      <sheetName val="Прайс лист"/>
      <sheetName val="Данные для расчёта сметы"/>
      <sheetName val="К.рын"/>
      <sheetName val="Сводная смета"/>
      <sheetName val="СметаСводная"/>
      <sheetName val="свод1"/>
      <sheetName val="ИГ1"/>
      <sheetName val="свод 2"/>
      <sheetName val="СметаСводная Рыб"/>
      <sheetName val="См 1 наруж.водопровод"/>
      <sheetName val="#ССЫЛКА"/>
      <sheetName val="СметаСводная Колпино"/>
      <sheetName val="Лист опроса"/>
      <sheetName val="к.84-к.83"/>
      <sheetName val="Summary"/>
      <sheetName val="HP и оргтехника"/>
      <sheetName val="5ОборРабМест(HP)"/>
      <sheetName val="Зап-3- СЦБ"/>
      <sheetName val="Лист1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спомогательный"/>
      <sheetName val="свод 3"/>
      <sheetName val="Кл-р SysTel"/>
      <sheetName val="СПРПФ"/>
      <sheetName val="sapactivexlhiddensheet"/>
      <sheetName val="КП Прим (3)"/>
      <sheetName val="ПДР"/>
      <sheetName val="1.3"/>
      <sheetName val="Калькуляция_2012"/>
      <sheetName val="Journals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Тобольск"/>
      <sheetName val="УПН"/>
      <sheetName val="Спр_общий"/>
      <sheetName val="Пример расчета"/>
      <sheetName val="Курсы"/>
      <sheetName val="list"/>
      <sheetName val="ВКЕ"/>
      <sheetName val="СМЕТА проект"/>
      <sheetName val="РП"/>
      <sheetName val="Разработка проекта"/>
      <sheetName val="см8"/>
      <sheetName val="Смета 1свод"/>
      <sheetName val="свод"/>
      <sheetName val="СметаСводная снег"/>
      <sheetName val="шаблон"/>
      <sheetName val="13.1"/>
      <sheetName val="Материалы"/>
      <sheetName val="х"/>
      <sheetName val="Стр1По"/>
      <sheetName val="Ачинский НПЗ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Данные_для_расчёта_сметы"/>
      <sheetName val="свод_3"/>
      <sheetName val="ПСП_"/>
      <sheetName val="Пример_расчета"/>
      <sheetName val="свод_2"/>
      <sheetName val="СМЕТА_проект"/>
      <sheetName val="Сводная_смета"/>
      <sheetName val="Разработка_проекта"/>
      <sheetName val="Main"/>
      <sheetName val="1.2.1-Проект"/>
      <sheetName val="Итог"/>
      <sheetName val="4"/>
      <sheetName val="Землеотвод"/>
      <sheetName val="КП к снег Рыбинская"/>
      <sheetName val="СметаСводная павильон"/>
      <sheetName val="сводная"/>
      <sheetName val="OCK1"/>
      <sheetName val="СМ"/>
      <sheetName val="Раб"/>
      <sheetName val="Ap"/>
      <sheetName val="Раб1"/>
      <sheetName val="Штамп"/>
      <sheetName val="Ан"/>
      <sheetName val="Титул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НЕДЕЛИ"/>
      <sheetName val="влад-таблица"/>
      <sheetName val="Подрядчики"/>
      <sheetName val="См_1_наруж_водопровод"/>
      <sheetName val="Кл-р_SysTel"/>
      <sheetName val="КП_Прим_(3)"/>
      <sheetName val="1_3"/>
      <sheetName val="СметаСводная_Рыб"/>
      <sheetName val="Таас-Юрях"/>
      <sheetName val="Етыпур-"/>
      <sheetName val="ЗапТарк"/>
      <sheetName val="Приобка"/>
      <sheetName val="ВЖК"/>
      <sheetName val="КП Мак"/>
      <sheetName val="Бюджет"/>
      <sheetName val="гидрология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Коэф КВ"/>
      <sheetName val="EKDEB90"/>
      <sheetName val="Стр1"/>
      <sheetName val="ИД"/>
      <sheetName val="январь"/>
      <sheetName val="База"/>
      <sheetName val="6.52-свод"/>
      <sheetName val="ОБЩЕСТВА"/>
      <sheetName val="План"/>
      <sheetName val="Лист2"/>
      <sheetName val="Гр5(о)"/>
      <sheetName val="Справочник"/>
      <sheetName val="Данные1кв_"/>
      <sheetName val="Коэф_КВ"/>
      <sheetName val="6_52-свод"/>
      <sheetName val="КП НовоКов"/>
      <sheetName val="Калплан Кра"/>
      <sheetName val="изыскания 2"/>
      <sheetName val="КП к ГК"/>
      <sheetName val="Об-15"/>
      <sheetName val="Прибыль опл"/>
      <sheetName val="Амур ДОН"/>
      <sheetName val="Архив2"/>
      <sheetName val="Opex personnel (Term facs)"/>
      <sheetName val="КП (2)"/>
      <sheetName val="Calc"/>
      <sheetName val="пятилетка"/>
      <sheetName val="мониторинг"/>
      <sheetName val="Параметры"/>
      <sheetName val="кп"/>
      <sheetName val="Кал.план Жукова даты - не надо"/>
      <sheetName val="смета СИД"/>
      <sheetName val="РС"/>
      <sheetName val="ПДР ООО &quot;Юкос ФБЦ&quot;"/>
      <sheetName val="ЛЧ"/>
      <sheetName val="См3 СЦБ-зап"/>
      <sheetName val="Хаттон 90.90 Femco"/>
      <sheetName val="Leistungsakt"/>
      <sheetName val="Дополнительные параметры"/>
      <sheetName val="ОПС"/>
      <sheetName val="BACT"/>
      <sheetName val="ПД"/>
      <sheetName val="Объемы работ по ПВ"/>
      <sheetName val="Курс доллара"/>
      <sheetName val="Смета-Т"/>
      <sheetName val="мсн"/>
      <sheetName val="Lim"/>
      <sheetName val="Хар_"/>
      <sheetName val="С1_"/>
      <sheetName val="total"/>
      <sheetName val="исходные данные"/>
      <sheetName val="Комплектация"/>
      <sheetName val="трубы"/>
      <sheetName val="расчетные таблицы"/>
      <sheetName val="СМР"/>
      <sheetName val="дороги"/>
      <sheetName val="в работу"/>
      <sheetName val="трансформация1"/>
      <sheetName val="breakdown"/>
      <sheetName val="Destination"/>
      <sheetName val="СС"/>
      <sheetName val="Капитальные затраты"/>
      <sheetName val="ЭХЗ"/>
      <sheetName val="Свод объем"/>
      <sheetName val="1ПС"/>
      <sheetName val="ИД1"/>
      <sheetName val="Приложение 2"/>
      <sheetName val="Переменные и константы"/>
      <sheetName val="вариант"/>
      <sheetName val="ID"/>
      <sheetName val="СП"/>
      <sheetName val="A54НДС"/>
      <sheetName val="Должности"/>
      <sheetName val="СметаСводная 1 оч"/>
      <sheetName val="Общая часть"/>
      <sheetName val="УП _2004"/>
      <sheetName val="АЧ"/>
      <sheetName val="Табл38-7"/>
      <sheetName val="БП НОВЫЙ"/>
      <sheetName val="База Геодезия"/>
      <sheetName val="База Геология"/>
      <sheetName val="6"/>
      <sheetName val="5.1"/>
      <sheetName val="3.1 ТХ"/>
      <sheetName val="Дополнительные пара_x0000__x0000__x0005__x0000__xde00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мета"/>
      <sheetName val="свод 3"/>
      <sheetName val="топография"/>
      <sheetName val="информация"/>
      <sheetName val="топо"/>
      <sheetName val="1.3"/>
      <sheetName val="ц_1991"/>
      <sheetName val="Данные для расчёта сметы"/>
      <sheetName val="свод 2"/>
      <sheetName val="Землеотвод"/>
      <sheetName val="Упр"/>
      <sheetName val="См 1 наруж.водопровод"/>
      <sheetName val="СметаСводная павильон"/>
      <sheetName val="свод"/>
      <sheetName val="НМА"/>
      <sheetName val="сводная"/>
      <sheetName val="шаблон"/>
      <sheetName val="OCK1"/>
      <sheetName val="пятилетка"/>
      <sheetName val="мониторинг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р.Волхов"/>
      <sheetName val="ПДР"/>
      <sheetName val="изыскания 2"/>
      <sheetName val="ИД"/>
      <sheetName val="sapactivexlhiddensheet"/>
      <sheetName val="Калплан Кра"/>
      <sheetName val="свод1"/>
      <sheetName val="Пример расчета"/>
      <sheetName val="Б.Сатка"/>
      <sheetName val="Исполнение по оборуд_"/>
      <sheetName val="исходные данные"/>
      <sheetName val="расчетные таблицы"/>
      <sheetName val="Лист1"/>
    </sheetNames>
    <sheetDataSet>
      <sheetData sheetId="0"/>
      <sheetData sheetId="1"/>
      <sheetData sheetId="2" refreshError="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ен план"/>
      <sheetName val="свод"/>
      <sheetName val="1 ИИ"/>
      <sheetName val="2 ИИ"/>
      <sheetName val="3 ИИ"/>
      <sheetName val="4 ПР"/>
      <sheetName val="5 ком"/>
      <sheetName val="145 "/>
      <sheetName val="топограф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топография"/>
      <sheetName val="См 1 наруж.водопровод"/>
      <sheetName val="Смета"/>
      <sheetName val="1.3"/>
      <sheetName val="Данные для расчёта сметы"/>
      <sheetName val="Упр"/>
      <sheetName val="СметаСводная павильон"/>
      <sheetName val="топо"/>
      <sheetName val="НМА"/>
      <sheetName val="Землеотвод"/>
      <sheetName val="свод"/>
      <sheetName val="сводная"/>
      <sheetName val="sapactivexlhiddensheet"/>
      <sheetName val="OCK1"/>
      <sheetName val="Калплан Кра"/>
      <sheetName val="свод1"/>
      <sheetName val="ц_1991"/>
      <sheetName val="Пример расчета"/>
      <sheetName val="свод 3"/>
      <sheetName val="информация"/>
      <sheetName val="свод 2"/>
      <sheetName val="шаблон"/>
      <sheetName val="ПДР"/>
      <sheetName val="мсн"/>
      <sheetName val="Ачинский НПЗ"/>
      <sheetName val="изыскания 2"/>
      <sheetName val="исходные данные"/>
      <sheetName val="расчетные таблицы"/>
      <sheetName val="пятилетка"/>
      <sheetName val="мониторинг"/>
      <sheetName val="Дополнительные параметры"/>
      <sheetName val="ИД"/>
      <sheetName val="Шкаф"/>
      <sheetName val="Коэфф1."/>
      <sheetName val="Прайс лист"/>
      <sheetName val="Геология"/>
      <sheetName val="Геофизика"/>
      <sheetName val="Summary"/>
      <sheetName val="р.Волхов"/>
      <sheetName val="СметаСводная Колпино"/>
      <sheetName val="СметаСводная"/>
      <sheetName val="К.рын"/>
      <sheetName val="Сводная смета"/>
      <sheetName val="DATA"/>
    </sheetNames>
    <sheetDataSet>
      <sheetData sheetId="0"/>
      <sheetData sheetId="1"/>
      <sheetData sheetId="2" refreshError="1"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_ДС6"/>
      <sheetName val="Setting"/>
    </sheetNames>
    <sheetDataSet>
      <sheetData sheetId="0"/>
      <sheetData sheetId="1">
        <row r="2">
          <cell r="D2" t="str">
            <v>Реконструкция тепловых сетей с целью вывода из схемы теплоснабжения г. Астрахани котельных №2 и №10 и перевода тепловой нагрузки на котельную № 6</v>
          </cell>
          <cell r="E2" t="str">
            <v>D412P0010C</v>
          </cell>
          <cell r="F2" t="str">
            <v>№ЛЭИ-299/10-001</v>
          </cell>
          <cell r="G2">
            <v>5013673.46</v>
          </cell>
          <cell r="H2">
            <v>15540000</v>
          </cell>
          <cell r="I2">
            <v>5457000</v>
          </cell>
          <cell r="J2">
            <v>83187000</v>
          </cell>
        </row>
        <row r="3">
          <cell r="D3" t="str">
            <v>АТЭЦ-2 :Замена существующей набивки РВП котла ТГМЕ-464 ст.№4</v>
          </cell>
          <cell r="E3" t="str">
            <v>D433P0001C</v>
          </cell>
          <cell r="F3" t="str">
            <v>№ЛЭИ-041/10-020</v>
          </cell>
          <cell r="G3">
            <v>587000</v>
          </cell>
          <cell r="H3">
            <v>0</v>
          </cell>
          <cell r="I3">
            <v>760000</v>
          </cell>
          <cell r="J3">
            <v>9959000</v>
          </cell>
        </row>
        <row r="4">
          <cell r="D4" t="str">
            <v>АТЭЦ-2 :Установка системы шарикоочистки конденсатора ПТ-80 №2</v>
          </cell>
          <cell r="E4" t="str">
            <v>D419P0010C</v>
          </cell>
          <cell r="F4" t="str">
            <v>№ЛЭИ-041/10-005</v>
          </cell>
          <cell r="G4">
            <v>7075740</v>
          </cell>
          <cell r="H4">
            <v>7653000</v>
          </cell>
          <cell r="I4">
            <v>7653000</v>
          </cell>
          <cell r="J4">
            <v>0</v>
          </cell>
        </row>
        <row r="5">
          <cell r="D5" t="str">
            <v>АТЭЦ-2 :Установка СШО конденсатора Т-110 №4</v>
          </cell>
          <cell r="E5" t="str">
            <v>D433P0005C</v>
          </cell>
          <cell r="F5" t="str">
            <v>№ЛЭИ-041/10-021</v>
          </cell>
          <cell r="G5">
            <v>634437.21</v>
          </cell>
          <cell r="H5">
            <v>0</v>
          </cell>
          <cell r="I5">
            <v>744000</v>
          </cell>
          <cell r="J5">
            <v>14788000</v>
          </cell>
        </row>
        <row r="6">
          <cell r="D6" t="str">
            <v>АТЭЦ-2: Внедрение реагентной подготовки воды</v>
          </cell>
          <cell r="E6" t="str">
            <v>D433P0003C</v>
          </cell>
          <cell r="F6" t="str">
            <v>№ЛЭИ-041/10-022</v>
          </cell>
          <cell r="G6">
            <v>0</v>
          </cell>
          <cell r="H6">
            <v>0</v>
          </cell>
          <cell r="I6">
            <v>426000</v>
          </cell>
          <cell r="J6">
            <v>0</v>
          </cell>
        </row>
        <row r="7">
          <cell r="D7" t="str">
            <v>АТЭЦ-2: Замена концевых уплотнений на сотовые на Т-110 ст.№4</v>
          </cell>
          <cell r="E7" t="str">
            <v>D433P0002C</v>
          </cell>
          <cell r="F7" t="str">
            <v>№ЛЭИ-041/10-023</v>
          </cell>
          <cell r="G7">
            <v>150825</v>
          </cell>
          <cell r="H7">
            <v>0</v>
          </cell>
          <cell r="I7">
            <v>186000</v>
          </cell>
          <cell r="J7">
            <v>5602000</v>
          </cell>
        </row>
        <row r="8">
          <cell r="D8" t="str">
            <v>АТЭЦ-2: Реконструкция РВП-68 котла ТПЕ-430 ст.№2</v>
          </cell>
          <cell r="E8" t="str">
            <v>D419P0029C</v>
          </cell>
          <cell r="F8" t="str">
            <v>№ЛЭИ-041/10-004</v>
          </cell>
          <cell r="G8">
            <v>12330528.810000001</v>
          </cell>
          <cell r="H8">
            <v>8784000</v>
          </cell>
          <cell r="I8">
            <v>12647000</v>
          </cell>
          <cell r="J8">
            <v>0</v>
          </cell>
        </row>
        <row r="9">
          <cell r="D9" t="str">
            <v>ВГРЭС: Реконструкция узла учёта подпитки теплосети</v>
          </cell>
          <cell r="E9" t="str">
            <v>D424M9999G</v>
          </cell>
          <cell r="F9" t="str">
            <v>№ЛЭИ-040/10-051</v>
          </cell>
          <cell r="G9">
            <v>0</v>
          </cell>
          <cell r="H9">
            <v>0</v>
          </cell>
          <cell r="I9">
            <v>0</v>
          </cell>
          <cell r="J9">
            <v>557000</v>
          </cell>
        </row>
        <row r="10">
          <cell r="D10" t="str">
            <v>ВгТЭЦ 2: Техперевооружение К-8 с заменой набивки на РВП</v>
          </cell>
          <cell r="E10" t="str">
            <v>D424P0002C</v>
          </cell>
          <cell r="F10" t="str">
            <v>№ЛЭИ-040/10-057</v>
          </cell>
          <cell r="G10">
            <v>550000</v>
          </cell>
          <cell r="H10">
            <v>0</v>
          </cell>
          <cell r="I10">
            <v>581000</v>
          </cell>
          <cell r="J10">
            <v>6197000</v>
          </cell>
        </row>
        <row r="11">
          <cell r="D11" t="str">
            <v>ВгТЭЦ2: Реконструкция узла учёта подпитки теплосети 2-й очереди</v>
          </cell>
          <cell r="E11" t="str">
            <v>D424M9999G</v>
          </cell>
          <cell r="F11" t="str">
            <v>№ЛЭИ-040/10-052</v>
          </cell>
          <cell r="G11">
            <v>0</v>
          </cell>
          <cell r="H11">
            <v>0</v>
          </cell>
          <cell r="I11">
            <v>0</v>
          </cell>
          <cell r="J11">
            <v>1000000</v>
          </cell>
        </row>
        <row r="12">
          <cell r="D12" t="str">
            <v>ВдТЭЦ-2. Реконструкция схемы подготовки воды с внедрением УУФ и ДДН</v>
          </cell>
          <cell r="E12" t="str">
            <v>D423P0015C</v>
          </cell>
          <cell r="F12" t="str">
            <v>№ЛЭИ-000/11-036</v>
          </cell>
          <cell r="G12">
            <v>0</v>
          </cell>
          <cell r="H12">
            <v>0</v>
          </cell>
          <cell r="I12">
            <v>0</v>
          </cell>
          <cell r="J12">
            <v>8423000</v>
          </cell>
        </row>
        <row r="13">
          <cell r="D13" t="str">
            <v>ВжТЭЦ: Установка приборов учета газов с ВАКЗ</v>
          </cell>
          <cell r="E13" t="str">
            <v>D424M9999G</v>
          </cell>
          <cell r="F13" t="str">
            <v>№ЛЭИ-040/10-053</v>
          </cell>
          <cell r="G13">
            <v>0</v>
          </cell>
          <cell r="H13">
            <v>0</v>
          </cell>
          <cell r="I13">
            <v>0</v>
          </cell>
          <cell r="J13">
            <v>200000</v>
          </cell>
        </row>
        <row r="14">
          <cell r="D14" t="str">
            <v>ВлгрдТЭЦ 2: Реконструкция тепломагистрали №1 с заменой тепловой изоляции</v>
          </cell>
          <cell r="E14" t="str">
            <v>D419P0005C</v>
          </cell>
          <cell r="F14" t="str">
            <v>№ЛЭИ-040/10-050</v>
          </cell>
          <cell r="G14">
            <v>850000</v>
          </cell>
          <cell r="H14">
            <v>0</v>
          </cell>
          <cell r="I14">
            <v>1530000</v>
          </cell>
          <cell r="J14">
            <v>16168000</v>
          </cell>
        </row>
        <row r="15">
          <cell r="D15" t="str">
            <v>Внедрение коррекционной обработки питательной воды паровых котлов Махачкалинской ТЭЦ  пленкообразующими аминами</v>
          </cell>
          <cell r="E15" t="str">
            <v>D419P0030C</v>
          </cell>
          <cell r="F15" t="str">
            <v>№ЛЭИ-043/10-001</v>
          </cell>
          <cell r="G15">
            <v>0</v>
          </cell>
          <cell r="H15">
            <v>3570000</v>
          </cell>
          <cell r="I15">
            <v>0</v>
          </cell>
          <cell r="J15">
            <v>0</v>
          </cell>
        </row>
        <row r="16">
          <cell r="D16" t="str">
            <v>Внедрение реагентной подготовки подпиточеной и сетевой воды системы теплоснабжения котельной "Центральная" и котельная №15</v>
          </cell>
          <cell r="E16" t="str">
            <v>D419P0034C</v>
          </cell>
          <cell r="F16" t="str">
            <v>№ЛЭИ-041/10-017</v>
          </cell>
          <cell r="G16">
            <v>2457251.66</v>
          </cell>
          <cell r="H16">
            <v>2057999.9999999998</v>
          </cell>
          <cell r="I16">
            <v>2057999.9999999998</v>
          </cell>
          <cell r="J16">
            <v>0</v>
          </cell>
        </row>
        <row r="17">
          <cell r="D17" t="str">
            <v>Волгоградская ГРЭС: Замена паропровода на ООО ВЗСМ с ф219 на ф133 с выносом на поверхность с установкой пенополиуритановой изоляции</v>
          </cell>
          <cell r="E17" t="str">
            <v>D419P0005C</v>
          </cell>
          <cell r="F17" t="str">
            <v>№ЛЭИ-040/10-017</v>
          </cell>
          <cell r="G17">
            <v>100478.51</v>
          </cell>
          <cell r="H17">
            <v>1063000</v>
          </cell>
          <cell r="I17">
            <v>1063000</v>
          </cell>
          <cell r="J17">
            <v>0</v>
          </cell>
        </row>
        <row r="18">
          <cell r="D18" t="str">
            <v>Волгоградская ГРЭС: Реконструкция мазутного хозяйства</v>
          </cell>
          <cell r="E18" t="str">
            <v>D419P0006C</v>
          </cell>
          <cell r="F18" t="str">
            <v>№ЛЭИ-040/10-009</v>
          </cell>
          <cell r="G18">
            <v>0</v>
          </cell>
          <cell r="H18">
            <v>4464000</v>
          </cell>
          <cell r="I18">
            <v>3428000</v>
          </cell>
          <cell r="J18">
            <v>5910000</v>
          </cell>
        </row>
        <row r="19">
          <cell r="D19" t="str">
            <v>Волгоградская ГРЭС:Снижение потерь тепловой энергии за счет реконструкции  изоляции  тепломагистрали ТМ -1, 2, 3, находящейся на балансе ВГРЭС</v>
          </cell>
          <cell r="E19" t="str">
            <v>D419P0005C</v>
          </cell>
          <cell r="F19" t="str">
            <v>№ЛЭИ-040/10-018</v>
          </cell>
          <cell r="G19">
            <v>1227437.52</v>
          </cell>
          <cell r="H19">
            <v>1402000</v>
          </cell>
          <cell r="I19">
            <v>1402000</v>
          </cell>
          <cell r="J19">
            <v>1398000</v>
          </cell>
        </row>
        <row r="20">
          <cell r="D20" t="str">
            <v>Волгоградская ТЭЦ-2. Модернизация схемы регулирования гидравлическим режимом теплосети с управлением насосов методом ЧРП (групповое регулирование)</v>
          </cell>
          <cell r="E20" t="str">
            <v>D382P0061C</v>
          </cell>
          <cell r="F20" t="str">
            <v>№ЛЭИ-040/10-015</v>
          </cell>
          <cell r="G20">
            <v>15708000</v>
          </cell>
          <cell r="H20">
            <v>15708000</v>
          </cell>
          <cell r="I20">
            <v>15708000</v>
          </cell>
          <cell r="J20">
            <v>0</v>
          </cell>
        </row>
        <row r="21">
          <cell r="D21" t="str">
            <v>Волгоградская ТЭЦ-2. Реконструкция ГРП</v>
          </cell>
          <cell r="E21" t="str">
            <v>D382P0025C</v>
          </cell>
          <cell r="F21" t="str">
            <v>№ЛЭИ-040/10-049</v>
          </cell>
          <cell r="G21">
            <v>6697923.4399999995</v>
          </cell>
          <cell r="H21">
            <v>0</v>
          </cell>
          <cell r="I21">
            <v>2130000</v>
          </cell>
          <cell r="J21">
            <v>0</v>
          </cell>
        </row>
        <row r="22">
          <cell r="D22" t="str">
            <v>Волгоградская ТЭЦ-2. Реконструкция тепловой изоляции тепловых сетей</v>
          </cell>
          <cell r="E22" t="str">
            <v>D382P0025C</v>
          </cell>
          <cell r="F22" t="str">
            <v>№ЛЭИ-040/10-035</v>
          </cell>
          <cell r="G22">
            <v>12413135.220000001</v>
          </cell>
          <cell r="H22">
            <v>14077000</v>
          </cell>
          <cell r="I22">
            <v>12947000</v>
          </cell>
          <cell r="J22">
            <v>0</v>
          </cell>
        </row>
        <row r="23">
          <cell r="D23" t="str">
            <v>Волгоградская ТЭЦ-2: Реконструкция бака аккумулятора с насосной станцией подпитки тепловой сети</v>
          </cell>
          <cell r="E23" t="str">
            <v>D382P0018C</v>
          </cell>
          <cell r="F23" t="str">
            <v>№ЛЭИ-040/10-007</v>
          </cell>
          <cell r="G23">
            <v>22461386.400000002</v>
          </cell>
          <cell r="H23">
            <v>20475000</v>
          </cell>
          <cell r="I23">
            <v>20475000</v>
          </cell>
          <cell r="J23">
            <v>43122000</v>
          </cell>
        </row>
        <row r="24">
          <cell r="D24" t="str">
            <v>Волгоградская ТЭЦ-2: Реконструкция схемы утилизации промышленных и хозфекальных стоков со строительством насосной станции и канализационного коллектора</v>
          </cell>
          <cell r="E24" t="str">
            <v>D382P0022C</v>
          </cell>
          <cell r="F24" t="str">
            <v>№ЛЭИ-040/10-008</v>
          </cell>
          <cell r="G24">
            <v>17862599.379999999</v>
          </cell>
          <cell r="H24">
            <v>37708000</v>
          </cell>
          <cell r="I24">
            <v>37708000</v>
          </cell>
          <cell r="J24">
            <v>66000000</v>
          </cell>
        </row>
        <row r="25">
          <cell r="D25" t="str">
            <v>Волгоградская ТЭЦ-2: Техперевооружение с заменой воздушных выключателей 110 кВ на элегазовые</v>
          </cell>
          <cell r="E25" t="str">
            <v>D419P0005C</v>
          </cell>
          <cell r="F25" t="str">
            <v>№ЛЭИ-040/10-019</v>
          </cell>
          <cell r="G25">
            <v>4114426.7499999995</v>
          </cell>
          <cell r="H25">
            <v>4563000</v>
          </cell>
          <cell r="I25">
            <v>4563000</v>
          </cell>
          <cell r="J25">
            <v>4805000</v>
          </cell>
        </row>
        <row r="26">
          <cell r="D26" t="str">
            <v>Волгоградская ТЭЦ-3. Реконструкция системы пожаротушения автотрансформатора</v>
          </cell>
          <cell r="E26" t="str">
            <v>D382P0025C</v>
          </cell>
          <cell r="F26" t="str">
            <v>№ЛЭИ-040/10-033</v>
          </cell>
          <cell r="G26">
            <v>0</v>
          </cell>
          <cell r="H26">
            <v>1900000</v>
          </cell>
          <cell r="I26">
            <v>1900000</v>
          </cell>
          <cell r="J26">
            <v>0</v>
          </cell>
        </row>
        <row r="27">
          <cell r="D27" t="str">
            <v>Волгоградская ТЭЦ-3. Техперевооружение ЗРУ-110 кВ с заменой воздушных выключателей на элегазовые (3 шт.) с выполнением работ «под ключ»</v>
          </cell>
          <cell r="E27" t="str">
            <v>D382P0025C</v>
          </cell>
          <cell r="F27" t="str">
            <v>№ЛЭИ-040/10-034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D28" t="str">
            <v>Волгоградская ТЭЦ-3. Техперевооружение по установке газоанализаторов контроля ПДК и НКП взрываемости на мазутохранилище</v>
          </cell>
          <cell r="E28" t="str">
            <v>D382P0025C</v>
          </cell>
          <cell r="F28" t="str">
            <v>№ЛЭИ-040/10-032</v>
          </cell>
          <cell r="G28">
            <v>0</v>
          </cell>
          <cell r="H28">
            <v>1310000</v>
          </cell>
          <cell r="I28">
            <v>1310000</v>
          </cell>
          <cell r="J28">
            <v>0</v>
          </cell>
        </row>
        <row r="29">
          <cell r="D29" t="str">
            <v>Волгоградская ТЭЦ-3: Ограждение периметра станции сеткой "Егоза"</v>
          </cell>
          <cell r="E29" t="str">
            <v>D424P0001C</v>
          </cell>
          <cell r="F29" t="str">
            <v>№ЛЭИ-040/10-054</v>
          </cell>
          <cell r="G29">
            <v>0</v>
          </cell>
          <cell r="H29">
            <v>0</v>
          </cell>
          <cell r="I29">
            <v>1530000</v>
          </cell>
          <cell r="J29">
            <v>0</v>
          </cell>
        </row>
        <row r="30">
          <cell r="D30" t="str">
            <v>Волгоградская ТЭЦ-3: Приобретение сплит-систем-4 шт. "под ключ"</v>
          </cell>
          <cell r="E30" t="str">
            <v>D424P0001C</v>
          </cell>
          <cell r="F30" t="str">
            <v>№ЛЭИ-040/10-055</v>
          </cell>
          <cell r="G30">
            <v>0</v>
          </cell>
          <cell r="H30">
            <v>0</v>
          </cell>
          <cell r="I30">
            <v>210000</v>
          </cell>
          <cell r="J30">
            <v>0</v>
          </cell>
        </row>
        <row r="31">
          <cell r="D31" t="str">
            <v>Волгоградская ТЭЦ-3: Реконструкция ГРП</v>
          </cell>
          <cell r="E31" t="str">
            <v>D424P0001C</v>
          </cell>
          <cell r="F31" t="str">
            <v>№ЛЭИ-040/10-056</v>
          </cell>
          <cell r="G31">
            <v>0</v>
          </cell>
          <cell r="H31">
            <v>0</v>
          </cell>
          <cell r="I31">
            <v>4155999.9999999995</v>
          </cell>
          <cell r="J31">
            <v>0</v>
          </cell>
        </row>
        <row r="32">
          <cell r="D32" t="str">
            <v>Волгодонская ТЭЦ-1. Техперевооружение пожарно-охранной сигнализации объектов ТЭЦ-1. Здания ОПУ</v>
          </cell>
          <cell r="E32" t="str">
            <v>D382P0042C</v>
          </cell>
          <cell r="F32" t="str">
            <v>№ЛЭИ-044/10-017</v>
          </cell>
          <cell r="G32">
            <v>297169.46000000002</v>
          </cell>
          <cell r="H32">
            <v>1366000</v>
          </cell>
          <cell r="I32">
            <v>297000</v>
          </cell>
          <cell r="J32">
            <v>0</v>
          </cell>
        </row>
        <row r="33">
          <cell r="D33" t="str">
            <v>Волгодонская ТЭЦ-2: Замена защит типа ЭПЗ-1636</v>
          </cell>
          <cell r="E33" t="str">
            <v>D419P0028C</v>
          </cell>
          <cell r="F33" t="str">
            <v>№ЛЭИ-000/11-012</v>
          </cell>
          <cell r="G33">
            <v>5000397.42</v>
          </cell>
          <cell r="H33">
            <v>8356999.9999999991</v>
          </cell>
          <cell r="I33">
            <v>5100000</v>
          </cell>
          <cell r="J33">
            <v>16303000</v>
          </cell>
        </row>
        <row r="34">
          <cell r="D34" t="str">
            <v>Волгодонская ТЭЦ-2: Модернизация устройств заземления вала турбогенераторов ТГ-1,2,3,4</v>
          </cell>
          <cell r="E34" t="str">
            <v>D423P0007C</v>
          </cell>
          <cell r="F34" t="str">
            <v>№ЛЭИ-000/11-026</v>
          </cell>
          <cell r="G34">
            <v>0</v>
          </cell>
          <cell r="H34">
            <v>0</v>
          </cell>
          <cell r="I34">
            <v>0</v>
          </cell>
          <cell r="J34">
            <v>62100</v>
          </cell>
        </row>
        <row r="35">
          <cell r="D35" t="str">
            <v>Волгодонская ТЭЦ-2: Реконструкция дымовой трубы №2</v>
          </cell>
          <cell r="E35" t="str">
            <v>D382P0023C</v>
          </cell>
          <cell r="F35" t="str">
            <v>№ЛЭИ-000/11-001</v>
          </cell>
          <cell r="G35">
            <v>4580091.0199999996</v>
          </cell>
          <cell r="H35">
            <v>40696000</v>
          </cell>
          <cell r="I35">
            <v>11217000</v>
          </cell>
          <cell r="J35">
            <v>32237000.000000004</v>
          </cell>
        </row>
        <row r="36">
          <cell r="D36" t="str">
            <v>Волгодонская ТЭЦ-2: Реконструкция ОРУ-220</v>
          </cell>
          <cell r="E36" t="str">
            <v>D423P0014C</v>
          </cell>
          <cell r="F36" t="str">
            <v>№ЛЭИ-000/11-035</v>
          </cell>
          <cell r="G36">
            <v>0</v>
          </cell>
          <cell r="H36">
            <v>0</v>
          </cell>
          <cell r="I36">
            <v>0</v>
          </cell>
          <cell r="J36">
            <v>38133000</v>
          </cell>
        </row>
        <row r="37">
          <cell r="D37" t="str">
            <v>Волгодонская ТЭЦ-2: Реконструкция систем  противоаварийной  автоматики</v>
          </cell>
          <cell r="E37" t="str">
            <v>D419P0025C</v>
          </cell>
          <cell r="F37" t="str">
            <v>№ЛЭИ-000/11-010</v>
          </cell>
          <cell r="G37">
            <v>0</v>
          </cell>
          <cell r="H37">
            <v>0</v>
          </cell>
          <cell r="I37">
            <v>1389000</v>
          </cell>
          <cell r="J37">
            <v>8460855</v>
          </cell>
        </row>
        <row r="38">
          <cell r="D38" t="str">
            <v>Волгодонская ТЭЦ-2: Техперевооружение средств измерений и автоматики емкостей для хранения кислот и щелочей химического цеха</v>
          </cell>
          <cell r="E38" t="str">
            <v>D419P0025C</v>
          </cell>
          <cell r="F38" t="str">
            <v>№ЛЭИ-000/11-007</v>
          </cell>
          <cell r="G38">
            <v>290000</v>
          </cell>
          <cell r="H38">
            <v>0</v>
          </cell>
          <cell r="I38">
            <v>317000</v>
          </cell>
          <cell r="J38">
            <v>2089152</v>
          </cell>
        </row>
        <row r="39">
          <cell r="D39" t="str">
            <v>Волгодонская ТЭЦ-2: Техперевооружение электролизной установки</v>
          </cell>
          <cell r="E39" t="str">
            <v>D423P0007C</v>
          </cell>
          <cell r="F39" t="str">
            <v>№ЛЭИ-000/11-028</v>
          </cell>
          <cell r="G39">
            <v>0</v>
          </cell>
          <cell r="H39">
            <v>0</v>
          </cell>
          <cell r="I39">
            <v>0</v>
          </cell>
          <cell r="J39">
            <v>2465000</v>
          </cell>
        </row>
        <row r="40">
          <cell r="D40" t="str">
            <v>Волгодонская ТЭЦ-2: Установка на сетевые насосы ЧРП</v>
          </cell>
          <cell r="E40" t="str">
            <v>D419P0019C</v>
          </cell>
          <cell r="F40" t="str">
            <v>№ЛЭИ-000/11-005</v>
          </cell>
          <cell r="G40">
            <v>1011194.05</v>
          </cell>
          <cell r="H40">
            <v>351000</v>
          </cell>
          <cell r="I40">
            <v>351000</v>
          </cell>
          <cell r="J40">
            <v>7865000</v>
          </cell>
        </row>
        <row r="41">
          <cell r="D41" t="str">
            <v>Волжская ТЭЦ 1: Реконструкция аккамуляторных баков, монтаж схемы ввода герметика</v>
          </cell>
          <cell r="E41" t="str">
            <v>D419P0032C</v>
          </cell>
          <cell r="F41" t="str">
            <v>№ЛЭИ-040/10-027</v>
          </cell>
          <cell r="G41">
            <v>498000</v>
          </cell>
          <cell r="H41">
            <v>510000</v>
          </cell>
          <cell r="I41">
            <v>510000</v>
          </cell>
          <cell r="J41">
            <v>4083999.9999999995</v>
          </cell>
        </row>
        <row r="42">
          <cell r="D42" t="str">
            <v>Волжская ТЭЦ 1: Техперевооружение  с заменой масляных выключателей 6-10 кВ на вакуумные</v>
          </cell>
          <cell r="E42" t="str">
            <v>D382P0025C</v>
          </cell>
          <cell r="F42" t="str">
            <v>№ЛЭИ-040/10-021</v>
          </cell>
          <cell r="G42">
            <v>2079767.6</v>
          </cell>
          <cell r="H42">
            <v>2559000</v>
          </cell>
          <cell r="I42">
            <v>2559000</v>
          </cell>
          <cell r="J42">
            <v>0</v>
          </cell>
        </row>
        <row r="43">
          <cell r="D43" t="str">
            <v>Волжская ТЭЦ 1: Техперевооружение  с заменой масляных выключателей 6-10 кВ на вакуумные (секция № 6 РУСН 6 кВ)</v>
          </cell>
          <cell r="E43" t="str">
            <v>D419P0005C</v>
          </cell>
          <cell r="F43" t="str">
            <v>№ЛЭИ-040/10-047</v>
          </cell>
          <cell r="G43">
            <v>314058.56099999999</v>
          </cell>
          <cell r="H43">
            <v>314000</v>
          </cell>
          <cell r="I43">
            <v>314000</v>
          </cell>
          <cell r="J43">
            <v>10055000</v>
          </cell>
        </row>
        <row r="44">
          <cell r="D44" t="str">
            <v>Волжская ТЭЦ 1: Техперевооружение  ТА ст.№1</v>
          </cell>
          <cell r="E44" t="str">
            <v>D419P0013C</v>
          </cell>
          <cell r="F44" t="str">
            <v>№ЛЭИ-040/10-011</v>
          </cell>
          <cell r="G44">
            <v>0</v>
          </cell>
          <cell r="H44">
            <v>1833000</v>
          </cell>
          <cell r="I44">
            <v>1833000</v>
          </cell>
          <cell r="J44">
            <v>25974000</v>
          </cell>
        </row>
        <row r="45">
          <cell r="D45" t="str">
            <v>Волжская ТЭЦ 1: Техперевооружение с заменой масляных выключателей на элегазовые</v>
          </cell>
          <cell r="E45" t="str">
            <v>D419P0005C</v>
          </cell>
          <cell r="F45" t="str">
            <v>№ЛЭИ-040/10-022</v>
          </cell>
          <cell r="G45">
            <v>3779302.66</v>
          </cell>
          <cell r="H45">
            <v>4017000.0000000005</v>
          </cell>
          <cell r="I45">
            <v>4017000.0000000005</v>
          </cell>
          <cell r="J45">
            <v>0</v>
          </cell>
        </row>
        <row r="46">
          <cell r="D46" t="str">
            <v>Волжская ТЭЦ 1: Техперевооружение сетевых насосов с установкой частотного электропривода (ЧРП)</v>
          </cell>
          <cell r="E46" t="str">
            <v>D382P0047C</v>
          </cell>
          <cell r="F46" t="str">
            <v>№ЛЭИ-040/10-012</v>
          </cell>
          <cell r="G46">
            <v>24872405.539999999</v>
          </cell>
          <cell r="H46">
            <v>26352000</v>
          </cell>
          <cell r="I46">
            <v>26352000</v>
          </cell>
          <cell r="J46">
            <v>0</v>
          </cell>
        </row>
        <row r="47">
          <cell r="D47" t="str">
            <v>Волжская ТЭЦ 2: Реконструкция ОРУ-110кВ с установкой секционного выключателя 2-ой системы шин, трансформаторов тока</v>
          </cell>
          <cell r="E47" t="str">
            <v>D419P0005C</v>
          </cell>
          <cell r="F47" t="str">
            <v>№ЛЭИ-040/10-025</v>
          </cell>
          <cell r="G47">
            <v>4153293.1499999994</v>
          </cell>
          <cell r="H47">
            <v>4284000</v>
          </cell>
          <cell r="I47">
            <v>4284000</v>
          </cell>
          <cell r="J47">
            <v>0</v>
          </cell>
        </row>
        <row r="48">
          <cell r="D48" t="str">
            <v>Волжская ТЭЦ 2: Техперевооружение с заменой пароэжекторной установки на систему кондиционирования "под ключ"</v>
          </cell>
          <cell r="E48" t="str">
            <v>D419P0005C</v>
          </cell>
          <cell r="F48" t="str">
            <v>№ЛЭИ-040/10-023</v>
          </cell>
          <cell r="G48">
            <v>2453443.7400000002</v>
          </cell>
          <cell r="H48">
            <v>2644000</v>
          </cell>
          <cell r="I48">
            <v>2644000</v>
          </cell>
          <cell r="J48">
            <v>0</v>
          </cell>
        </row>
        <row r="49">
          <cell r="D49" t="str">
            <v>Волжская ТЭЦ 2: Техперевооружение. Модернизация с заменой батареи типа СК-12 с выполнением работ "под ключ"</v>
          </cell>
          <cell r="E49" t="str">
            <v>D419P0005C</v>
          </cell>
          <cell r="F49" t="str">
            <v>№ЛЭИ-040/10-024</v>
          </cell>
          <cell r="G49">
            <v>3977509.38</v>
          </cell>
          <cell r="H49">
            <v>3990000</v>
          </cell>
          <cell r="I49">
            <v>3990000</v>
          </cell>
          <cell r="J49">
            <v>0</v>
          </cell>
        </row>
        <row r="50">
          <cell r="D50" t="str">
            <v>Волжская ТЭЦ-2: Модернизация котла №1 БКЗ-420-140 НГМ</v>
          </cell>
          <cell r="E50" t="str">
            <v>D419P0026C</v>
          </cell>
          <cell r="F50" t="str">
            <v>№ЛЭИ-040/10-010</v>
          </cell>
          <cell r="G50">
            <v>3400000</v>
          </cell>
          <cell r="H50">
            <v>3570000</v>
          </cell>
          <cell r="I50">
            <v>3570000</v>
          </cell>
          <cell r="J50">
            <v>28396000</v>
          </cell>
        </row>
        <row r="51">
          <cell r="D51" t="str">
            <v>Волжская ТЭЦ-2: Реконструкция подъездных железнодорожных путей</v>
          </cell>
          <cell r="E51" t="str">
            <v>D382P0025C</v>
          </cell>
          <cell r="F51" t="str">
            <v>№ЛЭИ-040/10-029</v>
          </cell>
          <cell r="G51">
            <v>14575814.59</v>
          </cell>
          <cell r="H51">
            <v>16100000.000000002</v>
          </cell>
          <cell r="I51">
            <v>15100000</v>
          </cell>
          <cell r="J51">
            <v>0</v>
          </cell>
        </row>
        <row r="52">
          <cell r="D52" t="str">
            <v>Волжская ТЭЦ-2: Техперевооружение конденсаторов турбин (шарикоочистка)</v>
          </cell>
          <cell r="E52" t="str">
            <v>D382P0060C</v>
          </cell>
          <cell r="F52" t="str">
            <v>№ЛЭИ-040/10-016</v>
          </cell>
          <cell r="G52">
            <v>18966247.499999996</v>
          </cell>
          <cell r="H52">
            <v>23795000</v>
          </cell>
          <cell r="I52">
            <v>19704000</v>
          </cell>
          <cell r="J52">
            <v>39089000</v>
          </cell>
        </row>
        <row r="53">
          <cell r="D53" t="str">
            <v>Волжская ТЭЦ-2: Техперевооружение с заменой электродвигателя типа ДАЗО2-18-59-6/8У1 дутьевого вентилятора котлоагрегата ст. № 2</v>
          </cell>
          <cell r="E53" t="str">
            <v>D382P0025C</v>
          </cell>
          <cell r="F53" t="str">
            <v>№ЛЭИ-040/10-031</v>
          </cell>
          <cell r="G53">
            <v>4345405.3800000008</v>
          </cell>
          <cell r="H53">
            <v>4365000</v>
          </cell>
          <cell r="I53">
            <v>4365000</v>
          </cell>
          <cell r="J53">
            <v>0</v>
          </cell>
        </row>
        <row r="54">
          <cell r="D54" t="str">
            <v>Волжская ТЭЦ-2: Техперевооружение сетевых насосов с установкой частотного электропривода (ЧРП)</v>
          </cell>
          <cell r="E54" t="str">
            <v>D382P0016C</v>
          </cell>
          <cell r="F54" t="str">
            <v>№ЛЭИ-040/10-013</v>
          </cell>
          <cell r="G54">
            <v>20121167.729999997</v>
          </cell>
          <cell r="H54">
            <v>20719000</v>
          </cell>
          <cell r="I54">
            <v>20719000</v>
          </cell>
          <cell r="J54">
            <v>0</v>
          </cell>
        </row>
        <row r="55">
          <cell r="D55" t="str">
            <v>Второй ввод  водопроводной воды котельной №15</v>
          </cell>
          <cell r="E55" t="str">
            <v>D419P0034C</v>
          </cell>
          <cell r="F55" t="str">
            <v>№ЛЭИ-041/10-018</v>
          </cell>
          <cell r="G55">
            <v>470543.13</v>
          </cell>
          <cell r="H55">
            <v>500000</v>
          </cell>
          <cell r="I55">
            <v>500000</v>
          </cell>
          <cell r="J55">
            <v>0</v>
          </cell>
        </row>
        <row r="56">
          <cell r="D56" t="str">
            <v>Реконструкция тепловой сети от ТК-9 до УТ-16</v>
          </cell>
          <cell r="E56" t="str">
            <v>D382P0028C</v>
          </cell>
          <cell r="F56" t="str">
            <v>№ЛЭИ-299/10-002</v>
          </cell>
          <cell r="G56">
            <v>66744805.800000004</v>
          </cell>
          <cell r="H56">
            <v>26050000</v>
          </cell>
          <cell r="I56">
            <v>68433000</v>
          </cell>
          <cell r="J56">
            <v>29005000</v>
          </cell>
        </row>
        <row r="57">
          <cell r="D57" t="str">
            <v>Реконструкция тепловой сети по ул. Кооперативная, Ужгородская, 1-я Перевозная диаметром 500 мм</v>
          </cell>
          <cell r="E57" t="str">
            <v>D419P0015C</v>
          </cell>
          <cell r="F57" t="str">
            <v>№ЛЭИ-299/10-003</v>
          </cell>
          <cell r="G57">
            <v>0</v>
          </cell>
          <cell r="H57">
            <v>38229000</v>
          </cell>
          <cell r="I57">
            <v>0</v>
          </cell>
          <cell r="J57">
            <v>0</v>
          </cell>
        </row>
        <row r="58">
          <cell r="D58" t="str">
            <v>Оборудование, не требующее монтажа АТС</v>
          </cell>
          <cell r="E58" t="str">
            <v>D382M9999G</v>
          </cell>
          <cell r="F58" t="str">
            <v>№ЛЭИ-299/10-004</v>
          </cell>
          <cell r="G58">
            <v>0</v>
          </cell>
          <cell r="H58">
            <v>264000</v>
          </cell>
          <cell r="I58">
            <v>0</v>
          </cell>
          <cell r="J58">
            <v>0</v>
          </cell>
        </row>
        <row r="59">
          <cell r="D59" t="str">
            <v>Реконструкция тепловой сети по ул. Кирова</v>
          </cell>
          <cell r="E59" t="str">
            <v>D382P0037C</v>
          </cell>
          <cell r="F59" t="str">
            <v>№ЛЭИ-299/10-067</v>
          </cell>
          <cell r="G59">
            <v>488163.07999999996</v>
          </cell>
          <cell r="H59">
            <v>0</v>
          </cell>
          <cell r="I59">
            <v>498000</v>
          </cell>
          <cell r="J59">
            <v>0</v>
          </cell>
        </row>
        <row r="60">
          <cell r="D60" t="str">
            <v>Реконструкция теплосети по ул.Энергетическая от ТК-2 до ТК-11</v>
          </cell>
          <cell r="E60" t="str">
            <v>D412P0007C</v>
          </cell>
          <cell r="F60" t="str">
            <v>№ЛЭИ-299/10-068</v>
          </cell>
          <cell r="G60">
            <v>1908564</v>
          </cell>
          <cell r="H60">
            <v>0</v>
          </cell>
          <cell r="I60">
            <v>2363000</v>
          </cell>
          <cell r="J60">
            <v>0</v>
          </cell>
        </row>
        <row r="61">
          <cell r="D61" t="str">
            <v>ТТК Астрахань: Оборудование, не входящее в сметы строек</v>
          </cell>
          <cell r="E61" t="str">
            <v>D412P0009C</v>
          </cell>
          <cell r="F61" t="str">
            <v>№ЛЭИ-299/10-069</v>
          </cell>
          <cell r="G61">
            <v>0</v>
          </cell>
          <cell r="H61">
            <v>0</v>
          </cell>
          <cell r="I61">
            <v>5117000</v>
          </cell>
          <cell r="J61">
            <v>0</v>
          </cell>
        </row>
        <row r="62">
          <cell r="D62" t="str">
            <v>Реконструкция тепловой сети от В-3 (на ул. Володарского) до ВЗ-162 (на ул. М.Горького) диаметром  300, 250, 200, 150 мм</v>
          </cell>
          <cell r="E62" t="str">
            <v>D412P0016C</v>
          </cell>
          <cell r="F62" t="str">
            <v>№ЛЭИ-299/10-070</v>
          </cell>
          <cell r="G62">
            <v>0</v>
          </cell>
          <cell r="H62">
            <v>0</v>
          </cell>
          <cell r="I62">
            <v>0</v>
          </cell>
          <cell r="J62">
            <v>3051000</v>
          </cell>
        </row>
        <row r="63">
          <cell r="D63" t="str">
            <v>Реконструкция тепловой сети по ул. Володарского от ГЦК до В9-2а (на ул. Тредиаковского), 2Ду - 400 мм</v>
          </cell>
          <cell r="E63" t="str">
            <v>D412P0016C</v>
          </cell>
          <cell r="F63" t="str">
            <v>№ЛЭИ-299/10-071</v>
          </cell>
          <cell r="G63">
            <v>0</v>
          </cell>
          <cell r="H63">
            <v>0</v>
          </cell>
          <cell r="I63">
            <v>0</v>
          </cell>
          <cell r="J63">
            <v>3041000</v>
          </cell>
        </row>
        <row r="64">
          <cell r="D64" t="str">
            <v>Реконструкция распределительных тепловых сетей по ул. Шелгунова от Ш-5 (на ул. Кр.Набережная) до Ш-7 (на ул. Бабушкина)»</v>
          </cell>
          <cell r="E64" t="str">
            <v>D412P0016C</v>
          </cell>
          <cell r="F64" t="str">
            <v>№ЛЭИ-299/10-072</v>
          </cell>
          <cell r="G64">
            <v>0</v>
          </cell>
          <cell r="H64">
            <v>0</v>
          </cell>
          <cell r="I64">
            <v>0</v>
          </cell>
          <cell r="J64">
            <v>2130000</v>
          </cell>
        </row>
        <row r="65">
          <cell r="D65" t="str">
            <v>Реконструкция тепломагистрали № 28,32,16 на участке от УЗ 9-28  до УЗ 16-112а в г. Волгодонске</v>
          </cell>
          <cell r="E65" t="str">
            <v>D382P0039C</v>
          </cell>
          <cell r="F65" t="str">
            <v>№ЛЭИ-299/10-018</v>
          </cell>
          <cell r="G65">
            <v>17055310.399999999</v>
          </cell>
          <cell r="H65">
            <v>17110000</v>
          </cell>
          <cell r="I65">
            <v>17110000</v>
          </cell>
          <cell r="J65">
            <v>24001530</v>
          </cell>
        </row>
        <row r="66">
          <cell r="D66" t="str">
            <v>Реконструкция тепломагистрали  № III от ШО-III -1 до ТК-III-23 на участке от ШО-III-1 до ТК-III-13 в г. Волгодонске</v>
          </cell>
          <cell r="E66" t="str">
            <v>D412P0005C</v>
          </cell>
          <cell r="F66" t="str">
            <v>№ЛЭИ-299/10-051</v>
          </cell>
          <cell r="G66">
            <v>10378449</v>
          </cell>
          <cell r="H66">
            <v>10924000</v>
          </cell>
          <cell r="I66">
            <v>10924000</v>
          </cell>
          <cell r="J66">
            <v>0</v>
          </cell>
        </row>
        <row r="67">
          <cell r="D67" t="str">
            <v>ВТЭЦ 2: Реконструкция изоляции мазутного бака ст. № 2</v>
          </cell>
          <cell r="E67" t="str">
            <v>D424P0003C</v>
          </cell>
          <cell r="F67" t="str">
            <v>№ЛЭИ-040/10-058</v>
          </cell>
          <cell r="G67">
            <v>0</v>
          </cell>
          <cell r="H67">
            <v>0</v>
          </cell>
          <cell r="I67">
            <v>0</v>
          </cell>
          <cell r="J67">
            <v>3958000</v>
          </cell>
        </row>
        <row r="68">
          <cell r="D68" t="str">
            <v>ВТЭЦ: Рекострукция изоляции мазутного бака ст. № 5</v>
          </cell>
          <cell r="E68" t="str">
            <v>D424P0009C</v>
          </cell>
          <cell r="F68" t="str">
            <v>№ЛЭИ-040/10-080</v>
          </cell>
          <cell r="G68">
            <v>0</v>
          </cell>
          <cell r="H68">
            <v>0</v>
          </cell>
          <cell r="I68">
            <v>0</v>
          </cell>
          <cell r="J68">
            <v>6237000</v>
          </cell>
        </row>
        <row r="69">
          <cell r="D69" t="str">
            <v>Вынос теплотрассы из подвала здания гостиницы ООО "Весна"</v>
          </cell>
          <cell r="E69" t="str">
            <v>D419P0036C</v>
          </cell>
          <cell r="F69" t="str">
            <v>№ЛЭИ-039/10-008</v>
          </cell>
          <cell r="G69">
            <v>2817739.8</v>
          </cell>
          <cell r="H69">
            <v>2805000</v>
          </cell>
          <cell r="I69">
            <v>2805000</v>
          </cell>
          <cell r="J69">
            <v>0</v>
          </cell>
        </row>
        <row r="70">
          <cell r="D70" t="str">
            <v>Техническое перевооружение схемы подпитки теплосети г.Волгодонска</v>
          </cell>
          <cell r="E70" t="str">
            <v>D412P0011C</v>
          </cell>
          <cell r="F70" t="str">
            <v>№ЛЭИ-299/10-053</v>
          </cell>
          <cell r="G70">
            <v>13479</v>
          </cell>
          <cell r="H70">
            <v>0</v>
          </cell>
          <cell r="I70">
            <v>163000</v>
          </cell>
          <cell r="J70">
            <v>0</v>
          </cell>
        </row>
        <row r="71">
          <cell r="D71" t="str">
            <v>Замена летнего сетевого насоса СН-4 типа 14СД-10Х2 на насос типа СЭ-1250- 5-11 с электродвигателем  меньшей мощности Камышинской ТЭЦ</v>
          </cell>
          <cell r="E71" t="str">
            <v>D424P0008C</v>
          </cell>
          <cell r="F71" t="str">
            <v>№ЛЭИ-040/10-078</v>
          </cell>
          <cell r="G71">
            <v>0</v>
          </cell>
          <cell r="H71">
            <v>0</v>
          </cell>
          <cell r="I71">
            <v>0</v>
          </cell>
          <cell r="J71">
            <v>1200000</v>
          </cell>
        </row>
        <row r="72">
          <cell r="D72" t="str">
            <v>Замена масляного выключателя 35 кВ (ОРУ) МТЭЦ</v>
          </cell>
          <cell r="E72" t="str">
            <v>D423P0006C</v>
          </cell>
          <cell r="F72" t="str">
            <v>№ЛЭИ-000/11-025</v>
          </cell>
          <cell r="G72">
            <v>0</v>
          </cell>
          <cell r="H72">
            <v>0</v>
          </cell>
          <cell r="I72">
            <v>0</v>
          </cell>
          <cell r="J72">
            <v>11222420</v>
          </cell>
        </row>
        <row r="73">
          <cell r="D73" t="str">
            <v>Замена ПЭН №5,6 КТЭЦ</v>
          </cell>
          <cell r="E73" t="str">
            <v>D423P0006C</v>
          </cell>
          <cell r="F73" t="str">
            <v>№ЛЭИ-000/11-021</v>
          </cell>
          <cell r="G73">
            <v>0</v>
          </cell>
          <cell r="H73">
            <v>0</v>
          </cell>
          <cell r="I73">
            <v>0</v>
          </cell>
          <cell r="J73">
            <v>1466880</v>
          </cell>
        </row>
        <row r="74">
          <cell r="D74" t="str">
            <v>Изготовление и монтаж инженерных средств защиты</v>
          </cell>
          <cell r="E74" t="str">
            <v>D419P0034C</v>
          </cell>
          <cell r="F74" t="str">
            <v>№ЛЭИ-041/10-019</v>
          </cell>
          <cell r="G74">
            <v>135386.44</v>
          </cell>
          <cell r="H74">
            <v>0</v>
          </cell>
          <cell r="I74">
            <v>138000</v>
          </cell>
          <cell r="J74">
            <v>1570000</v>
          </cell>
        </row>
        <row r="75">
          <cell r="D75" t="str">
            <v>ИТО: АПНУ ОАО "Кубаньэнерго"</v>
          </cell>
          <cell r="E75" t="str">
            <v>D428O0003C</v>
          </cell>
          <cell r="G75">
            <v>21754000</v>
          </cell>
          <cell r="H75">
            <v>0</v>
          </cell>
          <cell r="I75">
            <v>11504000</v>
          </cell>
          <cell r="J75">
            <v>0</v>
          </cell>
        </row>
        <row r="76">
          <cell r="D76" t="str">
            <v>ИТО: Закупка вычислительной техники 2011</v>
          </cell>
          <cell r="E76" t="str">
            <v>D424O0007C</v>
          </cell>
          <cell r="F76" t="str">
            <v>№ЛЭИ-040/10-081</v>
          </cell>
          <cell r="G76">
            <v>0</v>
          </cell>
          <cell r="H76">
            <v>0</v>
          </cell>
          <cell r="I76">
            <v>0</v>
          </cell>
          <cell r="J76">
            <v>4883000</v>
          </cell>
        </row>
        <row r="77">
          <cell r="D77" t="str">
            <v>ИТО: Закупка персональных компьютеров в 2010г</v>
          </cell>
          <cell r="E77" t="str">
            <v>D419O0011C</v>
          </cell>
          <cell r="F77" t="str">
            <v>№ЛЭИ-044/10-001</v>
          </cell>
          <cell r="G77">
            <v>0</v>
          </cell>
          <cell r="H77">
            <v>582000</v>
          </cell>
          <cell r="I77">
            <v>678000</v>
          </cell>
          <cell r="J77">
            <v>0</v>
          </cell>
        </row>
        <row r="78">
          <cell r="D78" t="str">
            <v>Оборудование, не требующее монтажа ВолгТС</v>
          </cell>
          <cell r="E78" t="str">
            <v>D412M9999G</v>
          </cell>
          <cell r="F78" t="str">
            <v>№ЛЭИ-299/10-055</v>
          </cell>
          <cell r="G78">
            <v>0</v>
          </cell>
          <cell r="H78">
            <v>0</v>
          </cell>
          <cell r="I78">
            <v>634000</v>
          </cell>
          <cell r="J78">
            <v>0</v>
          </cell>
        </row>
        <row r="79">
          <cell r="D79" t="str">
            <v>ИТО: Модернизация АИИСКУЭ РК 1,2,3,4 и ЦК</v>
          </cell>
          <cell r="E79" t="str">
            <v>D419O0018C</v>
          </cell>
          <cell r="F79" t="str">
            <v>№ЛЭИ-044/10-002</v>
          </cell>
          <cell r="G79">
            <v>8789045.0800000001</v>
          </cell>
          <cell r="H79">
            <v>11654000</v>
          </cell>
          <cell r="I79">
            <v>8874000</v>
          </cell>
          <cell r="J79">
            <v>0</v>
          </cell>
        </row>
        <row r="80">
          <cell r="D80" t="str">
            <v>ИТО: Модернизация системы телемеханики и связи АРУ</v>
          </cell>
          <cell r="E80" t="str">
            <v>D419O0003C</v>
          </cell>
          <cell r="F80" t="str">
            <v>№ЛЭИ-041/10-002</v>
          </cell>
          <cell r="G80">
            <v>2230129.65</v>
          </cell>
          <cell r="H80">
            <v>2290000</v>
          </cell>
          <cell r="I80">
            <v>2290000</v>
          </cell>
          <cell r="J80">
            <v>0</v>
          </cell>
        </row>
        <row r="81">
          <cell r="D81" t="str">
            <v>ИТО: Приобретение средств вычислительной техники 2010 ЛАЭ</v>
          </cell>
          <cell r="E81" t="str">
            <v>D419O0023C</v>
          </cell>
          <cell r="F81" t="str">
            <v>№ЛЭИ-041/10-001</v>
          </cell>
          <cell r="G81">
            <v>2985540</v>
          </cell>
          <cell r="H81">
            <v>3234000</v>
          </cell>
          <cell r="I81">
            <v>4808000</v>
          </cell>
          <cell r="J81">
            <v>0</v>
          </cell>
        </row>
        <row r="82">
          <cell r="D82" t="str">
            <v>ИТО: Приобретение средств вычислительной техники 2010 ЛВЭ</v>
          </cell>
          <cell r="E82" t="str">
            <v>D419O0031C</v>
          </cell>
          <cell r="F82" t="str">
            <v>№ЛЭИ-040/10-001</v>
          </cell>
          <cell r="G82">
            <v>3717458.4299999997</v>
          </cell>
          <cell r="H82">
            <v>3723000</v>
          </cell>
          <cell r="I82">
            <v>3723000</v>
          </cell>
          <cell r="J82">
            <v>0</v>
          </cell>
        </row>
        <row r="83">
          <cell r="D83" t="str">
            <v>ИТО: Реконструкция системы учета мазута на Волгоградской ТЭЦ-3</v>
          </cell>
          <cell r="E83" t="str">
            <v>D382O0057C</v>
          </cell>
          <cell r="F83" t="str">
            <v>№ЛЭИ-040/10-003</v>
          </cell>
          <cell r="G83">
            <v>0</v>
          </cell>
          <cell r="H83">
            <v>2182000</v>
          </cell>
          <cell r="I83">
            <v>3880000</v>
          </cell>
          <cell r="J83">
            <v>0</v>
          </cell>
        </row>
        <row r="84">
          <cell r="D84" t="str">
            <v>ИТО: Реконструкция узла учёта ГРП №2. Лаборатория</v>
          </cell>
          <cell r="E84" t="str">
            <v>D382O0051G</v>
          </cell>
          <cell r="G84">
            <v>382000</v>
          </cell>
          <cell r="H84">
            <v>0</v>
          </cell>
          <cell r="I84">
            <v>585000</v>
          </cell>
          <cell r="J84">
            <v>0</v>
          </cell>
        </row>
        <row r="85">
          <cell r="D85" t="str">
            <v>Камышинская ТЭЦ: Реконструкция  тепловой изоляции тепловых сетей</v>
          </cell>
          <cell r="E85" t="str">
            <v>D419P0005C</v>
          </cell>
          <cell r="F85" t="str">
            <v>№ЛЭИ-040/10-045</v>
          </cell>
          <cell r="G85">
            <v>445640</v>
          </cell>
          <cell r="H85">
            <v>6397000</v>
          </cell>
          <cell r="I85">
            <v>455000</v>
          </cell>
          <cell r="J85">
            <v>0</v>
          </cell>
        </row>
        <row r="86">
          <cell r="D86" t="str">
            <v>Камышинская ТЭЦ: Реконструкция газопровода котлоагрегата БКЗ-160-100 №7</v>
          </cell>
          <cell r="E86" t="str">
            <v>D419P0005C</v>
          </cell>
          <cell r="F86" t="str">
            <v>№ЛЭИ-040/10-028</v>
          </cell>
          <cell r="G86">
            <v>640002.5</v>
          </cell>
          <cell r="H86">
            <v>663000</v>
          </cell>
          <cell r="I86">
            <v>663000</v>
          </cell>
          <cell r="J86">
            <v>9237000</v>
          </cell>
        </row>
        <row r="87">
          <cell r="D87" t="str">
            <v>Камышинская ТЭЦ: Техперевооружение с заменой масляных выключателей 6-10 кВ на вакуумные в количестве 6 шт.</v>
          </cell>
          <cell r="E87" t="str">
            <v>D419P0005C</v>
          </cell>
          <cell r="F87" t="str">
            <v>№ЛЭИ-040/10-026</v>
          </cell>
          <cell r="G87">
            <v>1296503.1299999999</v>
          </cell>
          <cell r="H87">
            <v>1343000</v>
          </cell>
          <cell r="I87">
            <v>1343000</v>
          </cell>
          <cell r="J87">
            <v>0</v>
          </cell>
        </row>
        <row r="88">
          <cell r="D88" t="str">
            <v>КГК: 2010 Создание АИИСКУЭ на объектах ОАО КГК</v>
          </cell>
          <cell r="E88" t="str">
            <v>D428P0004C</v>
          </cell>
          <cell r="G88">
            <v>13818000</v>
          </cell>
          <cell r="H88">
            <v>0</v>
          </cell>
          <cell r="I88">
            <v>18907000</v>
          </cell>
          <cell r="J88">
            <v>7127110</v>
          </cell>
        </row>
        <row r="89">
          <cell r="D89" t="str">
            <v>КГК: Оборудование не входящее в сметы строек</v>
          </cell>
          <cell r="E89" t="str">
            <v>D428P0002C</v>
          </cell>
          <cell r="G89">
            <v>5473000</v>
          </cell>
          <cell r="H89">
            <v>0</v>
          </cell>
          <cell r="I89">
            <v>5531000</v>
          </cell>
          <cell r="J89">
            <v>0</v>
          </cell>
        </row>
        <row r="90">
          <cell r="D90" t="str">
            <v>КГЭС. Реконструкция ОРУ-110 кВ</v>
          </cell>
          <cell r="E90" t="str">
            <v>D382P0026C</v>
          </cell>
          <cell r="F90" t="str">
            <v>№ЛЭИ-300/10-001</v>
          </cell>
          <cell r="G90">
            <v>150928071.41</v>
          </cell>
          <cell r="H90">
            <v>191950000</v>
          </cell>
          <cell r="I90">
            <v>191950000</v>
          </cell>
          <cell r="J90">
            <v>246917000</v>
          </cell>
        </row>
        <row r="91">
          <cell r="D91" t="str">
            <v>Котельные г.Астрахань: Внедрение реагентной подготовки воды</v>
          </cell>
          <cell r="E91" t="str">
            <v>D433P0004C</v>
          </cell>
          <cell r="F91" t="str">
            <v>№ЛЭИ-041/10-024</v>
          </cell>
          <cell r="G91">
            <v>407714.81</v>
          </cell>
          <cell r="H91">
            <v>0</v>
          </cell>
          <cell r="I91">
            <v>416000</v>
          </cell>
          <cell r="J91">
            <v>0</v>
          </cell>
        </row>
        <row r="92">
          <cell r="D92" t="str">
            <v>Котельные РТС: Установка на сетевые насосы ЧРП</v>
          </cell>
          <cell r="E92" t="str">
            <v>D419P0024C</v>
          </cell>
          <cell r="F92" t="str">
            <v>№ЛЭИ-000/11-006</v>
          </cell>
          <cell r="G92">
            <v>5938000</v>
          </cell>
          <cell r="H92">
            <v>5800000</v>
          </cell>
          <cell r="I92">
            <v>5609000</v>
          </cell>
          <cell r="J92">
            <v>20452000</v>
          </cell>
        </row>
        <row r="93">
          <cell r="D93" t="str">
            <v>КТЭЦ: ТП с заменой масл выкл. 2-й очер. На вакуум.</v>
          </cell>
          <cell r="E93" t="str">
            <v>D424P0004C</v>
          </cell>
          <cell r="F93" t="str">
            <v>№ЛЭИ-040/10-059</v>
          </cell>
          <cell r="G93">
            <v>0</v>
          </cell>
          <cell r="H93">
            <v>0</v>
          </cell>
          <cell r="I93">
            <v>0</v>
          </cell>
          <cell r="J93">
            <v>2371000</v>
          </cell>
        </row>
        <row r="94">
          <cell r="D94" t="str">
            <v>Локальная система оповещения ГОиЧС</v>
          </cell>
          <cell r="E94" t="str">
            <v>D428P0001C</v>
          </cell>
          <cell r="G94">
            <v>5885000</v>
          </cell>
          <cell r="H94">
            <v>0</v>
          </cell>
          <cell r="I94">
            <v>5938000</v>
          </cell>
          <cell r="J94">
            <v>2542995</v>
          </cell>
        </row>
        <row r="95">
          <cell r="D95" t="str">
            <v>Махачкалинская ТЭЦ: Реконструкция водоподготовительной установки</v>
          </cell>
          <cell r="E95" t="str">
            <v>D423P0004C</v>
          </cell>
          <cell r="G95">
            <v>492559</v>
          </cell>
          <cell r="H95">
            <v>0</v>
          </cell>
          <cell r="I95">
            <v>596000</v>
          </cell>
          <cell r="J95">
            <v>0</v>
          </cell>
        </row>
        <row r="96">
          <cell r="D96" t="str">
            <v>Модернизация насосной станции БНС 2 с использованием ЧРП</v>
          </cell>
          <cell r="E96" t="str">
            <v>D428P0007C</v>
          </cell>
          <cell r="G96">
            <v>0</v>
          </cell>
          <cell r="H96">
            <v>0</v>
          </cell>
          <cell r="I96">
            <v>0</v>
          </cell>
          <cell r="J96">
            <v>3369000</v>
          </cell>
        </row>
        <row r="97">
          <cell r="D97" t="str">
            <v>Модернизация насосной станции откачки дренажной воды</v>
          </cell>
          <cell r="E97" t="str">
            <v>D419P0040C</v>
          </cell>
          <cell r="G97">
            <v>0</v>
          </cell>
          <cell r="H97">
            <v>0</v>
          </cell>
          <cell r="I97">
            <v>0</v>
          </cell>
          <cell r="J97">
            <v>210400</v>
          </cell>
        </row>
        <row r="98">
          <cell r="D98" t="str">
            <v>Модернизация систем телемеханики и связи РРУ</v>
          </cell>
          <cell r="E98" t="str">
            <v>D419P0033C</v>
          </cell>
          <cell r="F98" t="str">
            <v>№ЛЭИ-044/10-055</v>
          </cell>
          <cell r="G98">
            <v>34882436.049999997</v>
          </cell>
          <cell r="H98">
            <v>40911000</v>
          </cell>
          <cell r="I98">
            <v>35420000</v>
          </cell>
          <cell r="J98">
            <v>0</v>
          </cell>
        </row>
        <row r="99">
          <cell r="D99" t="str">
            <v>Модернизация системы возбуждения ТГ 1,2 МТЭЦ</v>
          </cell>
          <cell r="E99" t="str">
            <v>D419P0030C</v>
          </cell>
          <cell r="F99" t="str">
            <v>№ЛЭИ-043/10-005</v>
          </cell>
          <cell r="G99">
            <v>1468800</v>
          </cell>
          <cell r="H99">
            <v>1787000</v>
          </cell>
          <cell r="I99">
            <v>1468000</v>
          </cell>
          <cell r="J99">
            <v>0</v>
          </cell>
        </row>
        <row r="100">
          <cell r="D100" t="str">
            <v>Модернизация системы возбуждения ТГ №3 МТЭЦ</v>
          </cell>
          <cell r="E100" t="str">
            <v>D423P0006C</v>
          </cell>
          <cell r="F100" t="str">
            <v>№ЛЭИ-000/11-022</v>
          </cell>
          <cell r="G100">
            <v>0</v>
          </cell>
          <cell r="H100">
            <v>0</v>
          </cell>
          <cell r="I100">
            <v>0</v>
          </cell>
          <cell r="J100">
            <v>1987490</v>
          </cell>
        </row>
        <row r="101">
          <cell r="D101" t="str">
            <v>Модернизация системы от погасания факела в топке котла № 4и ЗЗУ</v>
          </cell>
          <cell r="E101" t="str">
            <v>D428P0008C</v>
          </cell>
          <cell r="G101">
            <v>0</v>
          </cell>
          <cell r="H101">
            <v>0</v>
          </cell>
          <cell r="I101">
            <v>0</v>
          </cell>
          <cell r="J101">
            <v>2352000</v>
          </cell>
        </row>
        <row r="102">
          <cell r="D102" t="str">
            <v>Модернизация системы от погасания факела в топке котла № 5</v>
          </cell>
          <cell r="E102" t="str">
            <v>D382P0038C</v>
          </cell>
          <cell r="G102">
            <v>6895000</v>
          </cell>
          <cell r="H102">
            <v>0</v>
          </cell>
          <cell r="I102">
            <v>6806000</v>
          </cell>
          <cell r="J102">
            <v>0</v>
          </cell>
        </row>
        <row r="103">
          <cell r="D103" t="str">
            <v>Модернизация системы охлаждения циркуляционной  воды т/г 1-3 МТЭЦ</v>
          </cell>
          <cell r="E103" t="str">
            <v>D419P0030C</v>
          </cell>
          <cell r="F103" t="str">
            <v>№ЛЭИ-043/10-007</v>
          </cell>
          <cell r="G103">
            <v>713000</v>
          </cell>
          <cell r="H103">
            <v>1632000</v>
          </cell>
          <cell r="I103">
            <v>728000</v>
          </cell>
          <cell r="J103">
            <v>0</v>
          </cell>
        </row>
        <row r="104">
          <cell r="D104" t="str">
            <v>Модернизация системы телемеханики и связи КРУ</v>
          </cell>
          <cell r="E104" t="str">
            <v>D419O0001C</v>
          </cell>
          <cell r="G104">
            <v>25215000</v>
          </cell>
          <cell r="H104">
            <v>0</v>
          </cell>
          <cell r="I104">
            <v>17698000</v>
          </cell>
          <cell r="J104">
            <v>72301000</v>
          </cell>
        </row>
        <row r="105">
          <cell r="D105" t="str">
            <v>Модернизация схемы механической очистки сетевой воды с заменой грязевика на всасе бустерного (первого подъема) насоса на инерционно-гравитационный ГИГ-3000/Ру 6</v>
          </cell>
          <cell r="E105" t="str">
            <v>D424P0005C</v>
          </cell>
          <cell r="F105" t="str">
            <v>№ЛЭИ-040/10-060</v>
          </cell>
          <cell r="G105">
            <v>0</v>
          </cell>
          <cell r="H105">
            <v>0</v>
          </cell>
          <cell r="I105">
            <v>0</v>
          </cell>
          <cell r="J105">
            <v>5508000</v>
          </cell>
        </row>
        <row r="106">
          <cell r="D106" t="str">
            <v>Модернизация электрооборудования головного узла на Майкопской ГЭС</v>
          </cell>
          <cell r="E106" t="str">
            <v>D428P0005C</v>
          </cell>
          <cell r="G106">
            <v>497000</v>
          </cell>
          <cell r="H106">
            <v>0</v>
          </cell>
          <cell r="I106">
            <v>498000</v>
          </cell>
          <cell r="J106">
            <v>5528491.29</v>
          </cell>
        </row>
        <row r="107">
          <cell r="D107" t="str">
            <v>Модернизация ячеек генераторных выключателей</v>
          </cell>
          <cell r="E107" t="str">
            <v>D419P0040C</v>
          </cell>
          <cell r="G107">
            <v>0</v>
          </cell>
          <cell r="H107">
            <v>0</v>
          </cell>
          <cell r="I107">
            <v>0</v>
          </cell>
          <cell r="J107">
            <v>1183200</v>
          </cell>
        </row>
        <row r="108">
          <cell r="D108" t="str">
            <v>Монтаж автоматической пожарной сигнализации и оповещения людей при пожаре на Краснодарской ТЭЦ</v>
          </cell>
          <cell r="E108" t="str">
            <v>D428P0005C</v>
          </cell>
          <cell r="G108">
            <v>85000</v>
          </cell>
          <cell r="H108">
            <v>0</v>
          </cell>
          <cell r="I108">
            <v>85000</v>
          </cell>
          <cell r="J108">
            <v>1034301.87</v>
          </cell>
        </row>
        <row r="109">
          <cell r="D109" t="str">
            <v>Монтаж автоматической пожарной сигнализации и оповещения людей при пожаре на Краснополянской ГЭС</v>
          </cell>
          <cell r="E109" t="str">
            <v>D428P0005C</v>
          </cell>
          <cell r="G109">
            <v>347000</v>
          </cell>
          <cell r="H109">
            <v>0</v>
          </cell>
          <cell r="I109">
            <v>347000</v>
          </cell>
          <cell r="J109">
            <v>1932796.26</v>
          </cell>
        </row>
        <row r="110">
          <cell r="D110" t="str">
            <v>Монтаж системы видеонаблюдения на МТЭЦ и КТЭЦ</v>
          </cell>
          <cell r="E110" t="str">
            <v>D423P0006C</v>
          </cell>
          <cell r="F110" t="str">
            <v>№ЛЭИ-000/11-020</v>
          </cell>
          <cell r="G110">
            <v>0</v>
          </cell>
          <cell r="H110">
            <v>0</v>
          </cell>
          <cell r="I110">
            <v>0</v>
          </cell>
          <cell r="J110">
            <v>958130</v>
          </cell>
        </row>
        <row r="111">
          <cell r="D111" t="str">
            <v>Монтаж схемы использования продувочной воды котлоагрегатов энергоблоков № 1-4 на Краснодарской ТЭЦ</v>
          </cell>
          <cell r="E111" t="str">
            <v>D428P9999G</v>
          </cell>
          <cell r="G111">
            <v>489000</v>
          </cell>
          <cell r="H111">
            <v>0</v>
          </cell>
          <cell r="I111">
            <v>490000</v>
          </cell>
          <cell r="J111">
            <v>2317000</v>
          </cell>
        </row>
        <row r="112">
          <cell r="D112" t="str">
            <v>Монтаж технических средств охраны» на Краснополянской ГЭС</v>
          </cell>
          <cell r="E112" t="str">
            <v>D428P0005C</v>
          </cell>
          <cell r="G112">
            <v>27000</v>
          </cell>
          <cell r="H112">
            <v>0</v>
          </cell>
          <cell r="I112">
            <v>27000</v>
          </cell>
          <cell r="J112">
            <v>0</v>
          </cell>
        </row>
        <row r="113">
          <cell r="D113" t="str">
            <v>Монтаж турникетов на проходных МТЭЦ и КТЭЦ</v>
          </cell>
          <cell r="E113" t="str">
            <v>D423P0006C</v>
          </cell>
          <cell r="F113" t="str">
            <v>№ЛЭИ-000/11-019</v>
          </cell>
          <cell r="G113">
            <v>0</v>
          </cell>
          <cell r="H113">
            <v>0</v>
          </cell>
          <cell r="I113">
            <v>0</v>
          </cell>
          <cell r="J113">
            <v>511549.99999999994</v>
          </cell>
        </row>
        <row r="114">
          <cell r="D114" t="str">
            <v>Монтаж ячейки трёхфазного выключателя 110 кВ</v>
          </cell>
          <cell r="E114" t="str">
            <v>D433P0009C</v>
          </cell>
          <cell r="F114" t="str">
            <v>№ЛЭИ-041/10-030</v>
          </cell>
          <cell r="G114">
            <v>0</v>
          </cell>
          <cell r="H114">
            <v>0</v>
          </cell>
          <cell r="I114">
            <v>0</v>
          </cell>
          <cell r="J114">
            <v>5800000</v>
          </cell>
        </row>
        <row r="115">
          <cell r="D115" t="str">
            <v>Оборудование , не требующее монтажа 2011</v>
          </cell>
          <cell r="E115" t="str">
            <v>D424P0006C</v>
          </cell>
          <cell r="F115" t="str">
            <v>№ЛЭИ-040/10-077</v>
          </cell>
          <cell r="G115">
            <v>0</v>
          </cell>
          <cell r="H115">
            <v>0</v>
          </cell>
          <cell r="I115">
            <v>0</v>
          </cell>
          <cell r="J115">
            <v>9090000</v>
          </cell>
        </row>
        <row r="116">
          <cell r="D116" t="str">
            <v>Оборудование, не входящее в смету строек 2011</v>
          </cell>
          <cell r="E116" t="str">
            <v>D433P0007C</v>
          </cell>
          <cell r="F116" t="str">
            <v>№ЛЭИ-041/10-027</v>
          </cell>
          <cell r="G116">
            <v>0</v>
          </cell>
          <cell r="H116">
            <v>0</v>
          </cell>
          <cell r="I116">
            <v>0</v>
          </cell>
          <cell r="J116">
            <v>9946000</v>
          </cell>
        </row>
        <row r="117">
          <cell r="D117" t="str">
            <v>Оборудование, не входящее в сметы строек 2010</v>
          </cell>
          <cell r="E117" t="str">
            <v>D419P0008C</v>
          </cell>
          <cell r="F117" t="str">
            <v>№ЛЭИ-041/10-007</v>
          </cell>
          <cell r="G117">
            <v>6520394.4358000001</v>
          </cell>
          <cell r="H117">
            <v>14480000</v>
          </cell>
          <cell r="I117">
            <v>14480000</v>
          </cell>
          <cell r="J117">
            <v>0</v>
          </cell>
        </row>
        <row r="118">
          <cell r="D118" t="str">
            <v>Оборудование, не входящее в сметы строек ЛКЭ</v>
          </cell>
          <cell r="E118" t="str">
            <v>D428P9999G</v>
          </cell>
          <cell r="G118">
            <v>0</v>
          </cell>
          <cell r="H118">
            <v>0</v>
          </cell>
          <cell r="I118">
            <v>0</v>
          </cell>
          <cell r="J118">
            <v>1300000</v>
          </cell>
        </row>
        <row r="119">
          <cell r="D119" t="str">
            <v>Оборудование, не входящее в сметы строек ЛРЭ</v>
          </cell>
          <cell r="E119" t="str">
            <v>D423P0016C</v>
          </cell>
          <cell r="F119" t="str">
            <v>№ЛЭИ-000/11-037</v>
          </cell>
          <cell r="G119">
            <v>0</v>
          </cell>
          <cell r="H119">
            <v>0</v>
          </cell>
          <cell r="I119">
            <v>0</v>
          </cell>
          <cell r="J119">
            <v>10700000</v>
          </cell>
        </row>
        <row r="120">
          <cell r="D120" t="str">
            <v>Реконструкция ТМ № 10 от УЗ 9-7 до УЗ 10-36</v>
          </cell>
          <cell r="E120" t="str">
            <v>D412P0015C</v>
          </cell>
          <cell r="F120" t="str">
            <v>№ЛЭИ-299/10-089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D121" t="str">
            <v>Оборудование, не требующее монтажа ВГ</v>
          </cell>
          <cell r="E121" t="str">
            <v>D419P0007C</v>
          </cell>
          <cell r="F121" t="str">
            <v>№ЛЭИ-040/10-004</v>
          </cell>
          <cell r="G121">
            <v>2085288</v>
          </cell>
          <cell r="H121">
            <v>9086000</v>
          </cell>
          <cell r="I121">
            <v>7321000</v>
          </cell>
          <cell r="J121">
            <v>0</v>
          </cell>
        </row>
        <row r="122">
          <cell r="D122" t="str">
            <v>ТМ  II от забора ТЭЦ-1 до ТК II-8а</v>
          </cell>
          <cell r="E122" t="str">
            <v>D412P0017C</v>
          </cell>
          <cell r="F122" t="str">
            <v>№ЛЭИ-299/10-090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D123" t="str">
            <v>ИТО: Закупка персональных компьютеров и копировально-множительной техники</v>
          </cell>
          <cell r="E123" t="str">
            <v>D419O0014C</v>
          </cell>
          <cell r="F123" t="str">
            <v>№ЛЭИ-299/10-005</v>
          </cell>
          <cell r="G123">
            <v>1280072.5452000001</v>
          </cell>
          <cell r="H123">
            <v>1283000</v>
          </cell>
          <cell r="I123">
            <v>1283000</v>
          </cell>
          <cell r="J123">
            <v>0</v>
          </cell>
        </row>
        <row r="124">
          <cell r="D124" t="str">
            <v>Оборудование, не требующее монтажа ДГ</v>
          </cell>
          <cell r="E124" t="str">
            <v>D419P0022C</v>
          </cell>
          <cell r="F124" t="str">
            <v>№ЛЭИ-043/10-008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D125" t="str">
            <v>Оборудование, не требующее монтажа РГ</v>
          </cell>
          <cell r="E125" t="str">
            <v>D419P0022C</v>
          </cell>
          <cell r="F125" t="str">
            <v>№ЛЭИ-044/10-056</v>
          </cell>
          <cell r="G125">
            <v>423233.43</v>
          </cell>
          <cell r="H125">
            <v>5232000</v>
          </cell>
          <cell r="I125">
            <v>4997000</v>
          </cell>
          <cell r="J125">
            <v>0</v>
          </cell>
        </row>
        <row r="126">
          <cell r="D126" t="str">
            <v>Оборудование, не требующее монтажа СГ</v>
          </cell>
          <cell r="E126" t="str">
            <v>D419P0022C</v>
          </cell>
          <cell r="F126" t="str">
            <v>№ЛЭИ-039/10-006</v>
          </cell>
          <cell r="G126">
            <v>186207.12</v>
          </cell>
          <cell r="H126">
            <v>0</v>
          </cell>
          <cell r="I126">
            <v>0</v>
          </cell>
          <cell r="J126">
            <v>0</v>
          </cell>
        </row>
        <row r="127">
          <cell r="D127" t="str">
            <v>Оснащение дуговой защитой КРУ- 6 кВ IV секции не блочной части_x000D_Оснащение дуговой защитой КРУ- 6 кВ IV секции не блочной части</v>
          </cell>
          <cell r="E127" t="str">
            <v>D428P0008C</v>
          </cell>
          <cell r="G127">
            <v>0</v>
          </cell>
          <cell r="H127">
            <v>0</v>
          </cell>
          <cell r="I127">
            <v>0</v>
          </cell>
          <cell r="J127">
            <v>109000</v>
          </cell>
        </row>
        <row r="128">
          <cell r="D128" t="str">
            <v>Перевод котельной "Сосновая роща" в режим автоматизированного теплового пункта</v>
          </cell>
          <cell r="E128" t="str">
            <v>D382P0007C</v>
          </cell>
          <cell r="F128" t="str">
            <v>№ЛЭИ-039/10-005</v>
          </cell>
          <cell r="G128">
            <v>10271465.760000002</v>
          </cell>
          <cell r="H128">
            <v>9354000</v>
          </cell>
          <cell r="I128">
            <v>10280000</v>
          </cell>
          <cell r="J128">
            <v>0</v>
          </cell>
        </row>
        <row r="129">
          <cell r="D129" t="str">
            <v>Перепроектирование шламохранилища с целью уменьшения арендуемой площади</v>
          </cell>
          <cell r="E129" t="str">
            <v>D428P0008C</v>
          </cell>
          <cell r="G129">
            <v>0</v>
          </cell>
          <cell r="H129">
            <v>0</v>
          </cell>
          <cell r="I129">
            <v>0</v>
          </cell>
          <cell r="J129">
            <v>311000</v>
          </cell>
        </row>
        <row r="130">
          <cell r="D130" t="str">
            <v>Поливочная система водопровода</v>
          </cell>
          <cell r="E130" t="str">
            <v>D419P0034C</v>
          </cell>
          <cell r="F130" t="str">
            <v>№ЛЭИ-041/10-015</v>
          </cell>
          <cell r="G130">
            <v>545559.51</v>
          </cell>
          <cell r="H130">
            <v>650000</v>
          </cell>
          <cell r="I130">
            <v>550000</v>
          </cell>
          <cell r="J130">
            <v>0</v>
          </cell>
        </row>
        <row r="131">
          <cell r="D131" t="str">
            <v>Приобретение вычислительной техники 2011</v>
          </cell>
          <cell r="E131" t="str">
            <v>D428O0006C</v>
          </cell>
          <cell r="G131">
            <v>0</v>
          </cell>
          <cell r="H131">
            <v>0</v>
          </cell>
          <cell r="I131">
            <v>0</v>
          </cell>
          <cell r="J131">
            <v>4003999.9999999995</v>
          </cell>
        </row>
        <row r="132">
          <cell r="D132" t="str">
            <v>Приобретение представительского автотранспорта</v>
          </cell>
          <cell r="E132" t="str">
            <v>D419O0017G</v>
          </cell>
          <cell r="F132" t="str">
            <v>№ЛЭИ-040/10-043</v>
          </cell>
          <cell r="G132">
            <v>1814389.83</v>
          </cell>
          <cell r="H132">
            <v>1850000</v>
          </cell>
          <cell r="I132">
            <v>1850000</v>
          </cell>
          <cell r="J132">
            <v>0</v>
          </cell>
        </row>
        <row r="133">
          <cell r="D133" t="str">
            <v>Приобритение и монтаж сплит-систем</v>
          </cell>
          <cell r="E133" t="str">
            <v>D419P0035C</v>
          </cell>
          <cell r="F133" t="str">
            <v>№ЛЭИ-040/10-048</v>
          </cell>
          <cell r="G133">
            <v>1754399.9999999998</v>
          </cell>
          <cell r="H133">
            <v>2447000</v>
          </cell>
          <cell r="I133">
            <v>2447000</v>
          </cell>
          <cell r="J133">
            <v>1493000</v>
          </cell>
        </row>
        <row r="134">
          <cell r="D134" t="str">
            <v>ВТС: Оснащение диспетчерского пункта регистрирующим устройством</v>
          </cell>
          <cell r="E134" t="str">
            <v>D412O9999G</v>
          </cell>
          <cell r="F134" t="str">
            <v>№ЛЭИ-299/10-006</v>
          </cell>
          <cell r="G134">
            <v>263937.24</v>
          </cell>
          <cell r="H134">
            <v>267000</v>
          </cell>
          <cell r="I134">
            <v>267000</v>
          </cell>
          <cell r="J134">
            <v>0</v>
          </cell>
        </row>
        <row r="135">
          <cell r="D135" t="str">
            <v>Проектирование и монтаж системы контроля и управления доступом Краснодарской ТЭЦ</v>
          </cell>
          <cell r="E135" t="str">
            <v>D428P0005C</v>
          </cell>
          <cell r="G135">
            <v>237000</v>
          </cell>
          <cell r="H135">
            <v>0</v>
          </cell>
          <cell r="I135">
            <v>237000</v>
          </cell>
          <cell r="J135">
            <v>2410993.58</v>
          </cell>
        </row>
        <row r="136">
          <cell r="D136" t="str">
            <v>Разработка проекта установки датчиков довзрывных концентраций паров нефтепродуктов в обваловании наземных резервуаров и сигнализатора нижнего концентрационного предела распространения пламени, сблокированногот с автоматической вентиляцией</v>
          </cell>
          <cell r="E136" t="str">
            <v>D428P0008C</v>
          </cell>
          <cell r="G136">
            <v>0</v>
          </cell>
          <cell r="H136">
            <v>0</v>
          </cell>
          <cell r="I136">
            <v>0</v>
          </cell>
          <cell r="J136">
            <v>672000</v>
          </cell>
        </row>
        <row r="137">
          <cell r="D137" t="str">
            <v>Разработка проектной документации и внедрение системы автоматической регистрации температуры воды в старице и на выпуске в р. Кубань</v>
          </cell>
          <cell r="E137" t="str">
            <v>D428P0005C</v>
          </cell>
          <cell r="G137">
            <v>0</v>
          </cell>
          <cell r="H137">
            <v>0</v>
          </cell>
          <cell r="I137">
            <v>95000</v>
          </cell>
          <cell r="J137">
            <v>196894.59</v>
          </cell>
        </row>
        <row r="138">
          <cell r="D138" t="str">
            <v>Реконструкция  автодорожного моста ЦГЭС Цимлянской ГЭС с приведением  в соответствие корпоративных  корпоративных стандартов и фирменного стиля ОАО "ЛУКОЙЛ" (автодорожный мост ЦГЭС)</v>
          </cell>
          <cell r="E138" t="str">
            <v>D419P0040C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D139" t="str">
            <v>Реконструкция  очистных сооружений ливневых   стоков в Калининскую Балку</v>
          </cell>
          <cell r="E139" t="str">
            <v>D428P0008C</v>
          </cell>
          <cell r="G139">
            <v>0</v>
          </cell>
          <cell r="H139">
            <v>0</v>
          </cell>
          <cell r="I139">
            <v>0</v>
          </cell>
          <cell r="J139">
            <v>1530000</v>
          </cell>
        </row>
        <row r="140">
          <cell r="D140" t="str">
            <v>ВТС: Установка системы автоматического регулирования гидравлическим режимом в насосной №1</v>
          </cell>
          <cell r="E140" t="str">
            <v>D382P0064C</v>
          </cell>
          <cell r="F140" t="str">
            <v>№ЛЭИ-299/10-007</v>
          </cell>
          <cell r="G140">
            <v>13746344.51</v>
          </cell>
          <cell r="H140">
            <v>14327000</v>
          </cell>
          <cell r="I140">
            <v>14327000</v>
          </cell>
          <cell r="J140">
            <v>0</v>
          </cell>
        </row>
        <row r="141">
          <cell r="D141" t="str">
            <v>ВТС: Реконструкция участка прямого трубопровода ТМ-16 от НО-16 до НО-5, Ду-900 на Ду-800</v>
          </cell>
          <cell r="E141" t="str">
            <v>D419P0021C</v>
          </cell>
          <cell r="F141" t="str">
            <v>№ЛЭИ-299/10-008</v>
          </cell>
          <cell r="G141">
            <v>26520000</v>
          </cell>
          <cell r="H141">
            <v>28920000</v>
          </cell>
          <cell r="I141">
            <v>28920000</v>
          </cell>
          <cell r="J141">
            <v>0</v>
          </cell>
        </row>
        <row r="142">
          <cell r="D142" t="str">
            <v>ВТС: Реконструкция тепловой изоляции трубопроводов ТМ-1,3,13,21,24</v>
          </cell>
          <cell r="E142" t="str">
            <v>D419P0021C</v>
          </cell>
          <cell r="F142" t="str">
            <v>№ЛЭИ-299/10-009</v>
          </cell>
          <cell r="G142">
            <v>2958000</v>
          </cell>
          <cell r="H142">
            <v>5000000</v>
          </cell>
          <cell r="I142">
            <v>5000000</v>
          </cell>
          <cell r="J142">
            <v>0</v>
          </cell>
        </row>
        <row r="143">
          <cell r="D143" t="str">
            <v>ВТС: Реконструкция участка тепломагистрали ТМ-8 от 8ТК-3 до 8ТК-4, 2Ду-400 на 2Ду-500</v>
          </cell>
          <cell r="E143" t="str">
            <v>D419P0021C</v>
          </cell>
          <cell r="F143" t="str">
            <v>№ЛЭИ-299/10-010</v>
          </cell>
          <cell r="G143">
            <v>2061132.4800000002</v>
          </cell>
          <cell r="H143">
            <v>2592000</v>
          </cell>
          <cell r="I143">
            <v>2592000</v>
          </cell>
          <cell r="J143">
            <v>0</v>
          </cell>
        </row>
        <row r="144">
          <cell r="D144" t="str">
            <v>ВТС. Реконструкция ТМ-12  до ввода на АО "Рацио" ( с уменьшением диаметра т/п до 2 Ду-125)</v>
          </cell>
          <cell r="E144" t="str">
            <v>D419P0021C</v>
          </cell>
          <cell r="F144" t="str">
            <v>№ЛЭИ-299/10-011</v>
          </cell>
          <cell r="G144">
            <v>4077479.58</v>
          </cell>
          <cell r="H144">
            <v>5000000</v>
          </cell>
          <cell r="I144">
            <v>5000000</v>
          </cell>
          <cell r="J144">
            <v>0</v>
          </cell>
        </row>
        <row r="145">
          <cell r="D145" t="str">
            <v>ВТС: Реконструкция обратного трубопровода тепломагистрали ТМ-1 от П-3 до НС-1 и узла опуска у Насосной №1</v>
          </cell>
          <cell r="E145" t="str">
            <v>D419P0021C</v>
          </cell>
          <cell r="F145" t="str">
            <v>№ЛЭИ-299/10-012</v>
          </cell>
          <cell r="G145">
            <v>699000</v>
          </cell>
          <cell r="H145">
            <v>900000</v>
          </cell>
          <cell r="I145">
            <v>900000</v>
          </cell>
          <cell r="J145">
            <v>26000000</v>
          </cell>
        </row>
        <row r="146">
          <cell r="D146" t="str">
            <v>ВТС: Реконструкция обратного трубопровода тепломагистрали ТМ-1 (участок от П-1 до П-2)</v>
          </cell>
          <cell r="E146" t="str">
            <v>D419P0021C</v>
          </cell>
          <cell r="F146" t="str">
            <v>№ЛЭИ-299/10-013</v>
          </cell>
          <cell r="G146">
            <v>1460000</v>
          </cell>
          <cell r="H146">
            <v>1500000</v>
          </cell>
          <cell r="I146">
            <v>1500000</v>
          </cell>
          <cell r="J146">
            <v>35000000</v>
          </cell>
        </row>
        <row r="147">
          <cell r="D147" t="str">
            <v>ВТС: Реконструкция тепловой изоляции с перекладкой трубопровода ТМ-14 от ТМ-21 до ул. Мира</v>
          </cell>
          <cell r="E147" t="str">
            <v>D419P0021C</v>
          </cell>
          <cell r="F147" t="str">
            <v>№ЛЭИ-299/10-014</v>
          </cell>
          <cell r="G147">
            <v>7956000</v>
          </cell>
          <cell r="H147">
            <v>10950000</v>
          </cell>
          <cell r="I147">
            <v>10950000</v>
          </cell>
          <cell r="J147">
            <v>19050000</v>
          </cell>
        </row>
        <row r="148">
          <cell r="D148" t="str">
            <v>ВТС: Реконструкция паропровода на территории ХБК с уменьшением диаметра</v>
          </cell>
          <cell r="E148" t="str">
            <v>D419P0021C</v>
          </cell>
          <cell r="F148" t="str">
            <v>№ЛЭИ-299/10-015</v>
          </cell>
          <cell r="G148">
            <v>900000</v>
          </cell>
          <cell r="H148">
            <v>1100000</v>
          </cell>
          <cell r="I148">
            <v>1100000</v>
          </cell>
          <cell r="J148">
            <v>14400000</v>
          </cell>
        </row>
        <row r="149">
          <cell r="D149" t="str">
            <v>ВТС: Установка кислородомеров с регистрирующими устройствами</v>
          </cell>
          <cell r="E149" t="str">
            <v>D412M9999G</v>
          </cell>
          <cell r="F149" t="str">
            <v>№ЛЭИ-299/10-016</v>
          </cell>
          <cell r="G149">
            <v>976432.01</v>
          </cell>
          <cell r="H149">
            <v>1093000</v>
          </cell>
          <cell r="I149">
            <v>1093000</v>
          </cell>
          <cell r="J149">
            <v>0</v>
          </cell>
        </row>
        <row r="150">
          <cell r="D150" t="str">
            <v>Оборудование, не требующее монтажа ВолжТС</v>
          </cell>
          <cell r="E150" t="str">
            <v>D382M9999G</v>
          </cell>
          <cell r="F150" t="str">
            <v>№ЛЭИ-299/10-017</v>
          </cell>
          <cell r="G150">
            <v>0</v>
          </cell>
          <cell r="H150">
            <v>3022000</v>
          </cell>
          <cell r="I150">
            <v>3022000</v>
          </cell>
          <cell r="J150">
            <v>0</v>
          </cell>
        </row>
        <row r="151">
          <cell r="D151" t="str">
            <v>Реконструкция тепловой изоляции тепломагистрали II-й ввод в Новый город от УЗР-2 до ПНС-3, на участке от УЗР-2 до П-2</v>
          </cell>
          <cell r="E151" t="str">
            <v>D419P0002C</v>
          </cell>
          <cell r="F151" t="str">
            <v>№ЛЭИ-299/10-019</v>
          </cell>
          <cell r="G151">
            <v>2076490.5199999998</v>
          </cell>
          <cell r="H151">
            <v>2068000</v>
          </cell>
          <cell r="I151">
            <v>2068000</v>
          </cell>
          <cell r="J151">
            <v>15760000</v>
          </cell>
        </row>
        <row r="152">
          <cell r="D152" t="str">
            <v>Реконструкция тепломагистрали от РТЭЦ-2 от ТК-129 до ТК-137А</v>
          </cell>
          <cell r="E152" t="str">
            <v>D382P0024C</v>
          </cell>
          <cell r="F152" t="str">
            <v>№ЛЭИ-299/10-020</v>
          </cell>
          <cell r="G152">
            <v>4870017.84</v>
          </cell>
          <cell r="H152">
            <v>11103000</v>
          </cell>
          <cell r="I152">
            <v>4900000</v>
          </cell>
          <cell r="J152">
            <v>0</v>
          </cell>
        </row>
        <row r="153">
          <cell r="D153" t="str">
            <v>Строительство тепломагистрали - перемычки между РК-3 и РК-4 1 этап строительства</v>
          </cell>
          <cell r="E153" t="str">
            <v>D412P0006C</v>
          </cell>
          <cell r="F153" t="str">
            <v>№ЛЭИ-299/10-021</v>
          </cell>
          <cell r="G153">
            <v>21384805.740000002</v>
          </cell>
          <cell r="H153">
            <v>140911000</v>
          </cell>
          <cell r="I153">
            <v>24820000</v>
          </cell>
          <cell r="J153">
            <v>3384106.72</v>
          </cell>
        </row>
        <row r="154">
          <cell r="D154" t="str">
            <v>1.Реконструкция с увеличением диаметра с Ду 100-150мм на Ду 200мм. 2.Строительство участка теплотрассы Ду 150 мм   до границы земельного участка, протяженностью 100тр.м.ЖСК «Нирлан», ул.Жмайлова,4е</v>
          </cell>
          <cell r="E154" t="str">
            <v>D412P0006C</v>
          </cell>
          <cell r="F154" t="str">
            <v>№ЛЭИ-299/10-023</v>
          </cell>
          <cell r="G154">
            <v>0</v>
          </cell>
          <cell r="H154">
            <v>4694000</v>
          </cell>
          <cell r="I154">
            <v>4693950</v>
          </cell>
          <cell r="J154">
            <v>0</v>
          </cell>
        </row>
        <row r="155">
          <cell r="D155" t="str">
            <v>Реконструкция аккумуляторных баков с использованием герметика АГ-4И (2-я очередь)</v>
          </cell>
          <cell r="E155" t="str">
            <v>D424P0008C</v>
          </cell>
          <cell r="F155" t="str">
            <v>№ЛЭИ-040/10-079</v>
          </cell>
          <cell r="G155">
            <v>0</v>
          </cell>
          <cell r="H155">
            <v>0</v>
          </cell>
          <cell r="I155">
            <v>0</v>
          </cell>
          <cell r="J155">
            <v>2089000</v>
          </cell>
        </row>
        <row r="156">
          <cell r="D156" t="str">
            <v>Реконструкция баков хранения кислоты и щёлочи (2-ой пусковой комплекс) "под ключ"</v>
          </cell>
          <cell r="E156" t="str">
            <v>D424P0005C</v>
          </cell>
          <cell r="F156" t="str">
            <v>№ЛЭИ-040/10-061</v>
          </cell>
          <cell r="G156">
            <v>0</v>
          </cell>
          <cell r="H156">
            <v>0</v>
          </cell>
          <cell r="I156">
            <v>0</v>
          </cell>
          <cell r="J156">
            <v>1028999.9999999999</v>
          </cell>
        </row>
        <row r="157">
          <cell r="D157" t="str">
            <v>Реконструкция газопровода котлоагрегата БКЗ -160-100 № 8</v>
          </cell>
          <cell r="E157" t="str">
            <v>D424P0005C</v>
          </cell>
          <cell r="F157" t="str">
            <v>№ЛЭИ-040/10-062</v>
          </cell>
          <cell r="G157">
            <v>0</v>
          </cell>
          <cell r="H157">
            <v>0</v>
          </cell>
          <cell r="I157">
            <v>0</v>
          </cell>
          <cell r="J157">
            <v>500000</v>
          </cell>
        </row>
        <row r="158">
          <cell r="D158" t="str">
            <v>Реконструкция головного сооружения ДМК (электротехнического оборудования, затворов, строительной части и КИА)</v>
          </cell>
          <cell r="E158" t="str">
            <v>D419P0040C</v>
          </cell>
          <cell r="G158">
            <v>0</v>
          </cell>
          <cell r="H158">
            <v>0</v>
          </cell>
          <cell r="I158">
            <v>0</v>
          </cell>
          <cell r="J158">
            <v>3366000</v>
          </cell>
        </row>
        <row r="159">
          <cell r="D159" t="str">
            <v>Реконструкция градирни ст.№3</v>
          </cell>
          <cell r="E159" t="str">
            <v>D424P0005C</v>
          </cell>
          <cell r="F159" t="str">
            <v>№ЛЭИ-040/10-063</v>
          </cell>
          <cell r="G159">
            <v>0</v>
          </cell>
          <cell r="H159">
            <v>0</v>
          </cell>
          <cell r="I159">
            <v>0</v>
          </cell>
          <cell r="J159">
            <v>1122000</v>
          </cell>
        </row>
        <row r="160">
          <cell r="D160" t="str">
            <v>Реконструкция грузового лифта энергоблока  №4  КТЦ-2 г/п 2т</v>
          </cell>
          <cell r="E160" t="str">
            <v>D428P0008C</v>
          </cell>
          <cell r="G160">
            <v>0</v>
          </cell>
          <cell r="H160">
            <v>0</v>
          </cell>
          <cell r="I160">
            <v>0</v>
          </cell>
          <cell r="J160">
            <v>1131000</v>
          </cell>
        </row>
        <row r="161">
          <cell r="D161" t="str">
            <v>Реконструкция дымовой трубы АТЭЦ-2</v>
          </cell>
          <cell r="E161" t="str">
            <v>D382P0021C</v>
          </cell>
          <cell r="F161" t="str">
            <v>№ЛЭИ-041/10-003</v>
          </cell>
          <cell r="G161">
            <v>97184388.060000002</v>
          </cell>
          <cell r="H161">
            <v>91000000</v>
          </cell>
          <cell r="I161">
            <v>91000000</v>
          </cell>
          <cell r="J161">
            <v>97364000</v>
          </cell>
        </row>
        <row r="162">
          <cell r="D162" t="str">
            <v>Реконструкция дымовой трубы ст. №2 (Н=250 м)</v>
          </cell>
          <cell r="E162" t="str">
            <v>D424P0005C</v>
          </cell>
          <cell r="F162" t="str">
            <v>№ЛЭИ-040/10-064</v>
          </cell>
          <cell r="G162">
            <v>0</v>
          </cell>
          <cell r="H162">
            <v>0</v>
          </cell>
          <cell r="I162">
            <v>0</v>
          </cell>
          <cell r="J162">
            <v>5730000</v>
          </cell>
        </row>
        <row r="163">
          <cell r="D163" t="str">
            <v>Реконструкция и техперевооружение 2009. Реконструкция кабельного хозяйства</v>
          </cell>
          <cell r="E163" t="str">
            <v>D382P0046C</v>
          </cell>
          <cell r="F163" t="str">
            <v>№ЛЭИ-039/10-002</v>
          </cell>
          <cell r="G163">
            <v>283262.58</v>
          </cell>
          <cell r="H163">
            <v>296000</v>
          </cell>
          <cell r="I163">
            <v>296000</v>
          </cell>
          <cell r="J163">
            <v>0</v>
          </cell>
        </row>
        <row r="164">
          <cell r="D164" t="str">
            <v>Реконструкция и техперевооружение линейных устройств проивоаварийной автоматики на БелГЭС (АЛАР)</v>
          </cell>
          <cell r="E164" t="str">
            <v>D428P9999G</v>
          </cell>
          <cell r="G164">
            <v>643000</v>
          </cell>
          <cell r="H164">
            <v>0</v>
          </cell>
          <cell r="I164">
            <v>750000</v>
          </cell>
          <cell r="J164">
            <v>0</v>
          </cell>
        </row>
        <row r="165">
          <cell r="D165" t="str">
            <v>Реконструкция и техперевооружение линейных устройств проивоаварийной автоматики на КрТЭЦ (АЛАР)</v>
          </cell>
          <cell r="E165" t="str">
            <v>D428P9999G</v>
          </cell>
          <cell r="G165">
            <v>647000</v>
          </cell>
          <cell r="H165">
            <v>0</v>
          </cell>
          <cell r="I165">
            <v>770000</v>
          </cell>
          <cell r="J165">
            <v>0</v>
          </cell>
        </row>
        <row r="166">
          <cell r="D166" t="str">
            <v>Реконструкция ИТСО</v>
          </cell>
          <cell r="E166" t="str">
            <v>D382P0008C</v>
          </cell>
          <cell r="F166" t="str">
            <v>№ЛЭИ-039/10-003</v>
          </cell>
          <cell r="G166">
            <v>3022550.24</v>
          </cell>
          <cell r="H166">
            <v>2713000</v>
          </cell>
          <cell r="I166">
            <v>3093000</v>
          </cell>
          <cell r="J166">
            <v>0</v>
          </cell>
        </row>
        <row r="167">
          <cell r="D167" t="str">
            <v>Реконструкция кабельной трассы фидера резервного питания собственного расхода 1АТ-20Р на ОРУ-110 кВ</v>
          </cell>
          <cell r="E167" t="str">
            <v>D382P0038C</v>
          </cell>
          <cell r="G167">
            <v>7315000</v>
          </cell>
          <cell r="H167">
            <v>0</v>
          </cell>
          <cell r="I167">
            <v>7364500</v>
          </cell>
          <cell r="J167">
            <v>0</v>
          </cell>
        </row>
        <row r="168">
          <cell r="D168" t="str">
            <v>Реконструкция котельной № 6 посёлка судоверфи им. Кирова</v>
          </cell>
          <cell r="E168" t="str">
            <v>D382P0062C</v>
          </cell>
          <cell r="F168" t="str">
            <v>№ЛЭИ-041/10-006</v>
          </cell>
          <cell r="G168">
            <v>2391776.66</v>
          </cell>
          <cell r="H168">
            <v>9536000</v>
          </cell>
          <cell r="I168">
            <v>3000000</v>
          </cell>
          <cell r="J168">
            <v>26831000</v>
          </cell>
        </row>
        <row r="169">
          <cell r="D169" t="str">
            <v>Реконструкция кровли аккумуляторных баков ст.1,2</v>
          </cell>
          <cell r="E169" t="str">
            <v>D424P0005C</v>
          </cell>
          <cell r="F169" t="str">
            <v>№ЛЭИ-040/10-065</v>
          </cell>
          <cell r="G169">
            <v>0</v>
          </cell>
          <cell r="H169">
            <v>0</v>
          </cell>
          <cell r="I169">
            <v>0</v>
          </cell>
          <cell r="J169">
            <v>10250000</v>
          </cell>
        </row>
        <row r="170">
          <cell r="D170" t="str">
            <v>Реконструкция кровли главного корпуса</v>
          </cell>
          <cell r="E170" t="str">
            <v>D433P0006C</v>
          </cell>
          <cell r="F170" t="str">
            <v>№ЛЭИ-041/10-026</v>
          </cell>
          <cell r="G170">
            <v>0</v>
          </cell>
          <cell r="H170">
            <v>0</v>
          </cell>
          <cell r="I170">
            <v>0</v>
          </cell>
          <cell r="J170">
            <v>805000</v>
          </cell>
        </row>
        <row r="171">
          <cell r="D171" t="str">
            <v>Строительство участка теплотрассы от ТК-3146 до границы земельного участка ООО "Концерн Покровский" пер. Автомобильный, 32</v>
          </cell>
          <cell r="E171" t="str">
            <v>D412P0006C</v>
          </cell>
          <cell r="F171" t="str">
            <v>№ЛЭИ-299/10-024</v>
          </cell>
          <cell r="G171">
            <v>2574476.94</v>
          </cell>
          <cell r="H171">
            <v>1822000</v>
          </cell>
          <cell r="I171">
            <v>3193000</v>
          </cell>
          <cell r="J171">
            <v>0</v>
          </cell>
        </row>
        <row r="172">
          <cell r="D172" t="str">
            <v>Строительство участка теплотрассы по ул. Тельмана от пер.Университетского  до границы земельного участка. ООО «Концерн Покровский» пер. Кировский 71/138 ул.Лермонтовская, пр.Кировский</v>
          </cell>
          <cell r="E172" t="str">
            <v>D412P0006C</v>
          </cell>
          <cell r="F172" t="str">
            <v>№ЛЭИ-299/10-025</v>
          </cell>
          <cell r="G172">
            <v>52114</v>
          </cell>
          <cell r="H172">
            <v>3989000</v>
          </cell>
          <cell r="I172">
            <v>7223000</v>
          </cell>
          <cell r="J172">
            <v>98970</v>
          </cell>
        </row>
        <row r="173">
          <cell r="D173" t="str">
            <v>Строительство участка теплотрассы от ТК-2613/24 до границы земельного участка УКС ФСБ России, ул. Королева,4-20А</v>
          </cell>
          <cell r="E173" t="str">
            <v>D412P0006C</v>
          </cell>
          <cell r="F173" t="str">
            <v>№ЛЭИ-299/10-026</v>
          </cell>
          <cell r="G173">
            <v>3251780.64</v>
          </cell>
          <cell r="H173">
            <v>1694000</v>
          </cell>
          <cell r="I173">
            <v>4070000.0000000005</v>
          </cell>
          <cell r="J173">
            <v>0</v>
          </cell>
        </row>
        <row r="174">
          <cell r="D174" t="str">
            <v>Реконструкция подкрановых путей и козлового крана г/п КТЦ 2</v>
          </cell>
          <cell r="E174" t="str">
            <v>D428P0008C</v>
          </cell>
          <cell r="G174">
            <v>0</v>
          </cell>
          <cell r="H174">
            <v>0</v>
          </cell>
          <cell r="I174">
            <v>0</v>
          </cell>
          <cell r="J174">
            <v>642000</v>
          </cell>
        </row>
        <row r="175">
          <cell r="D175" t="str">
            <v>Реконструкция правобережной дамбы  Белореченской ГЭС головного узла</v>
          </cell>
          <cell r="E175" t="str">
            <v>D428P0005C</v>
          </cell>
          <cell r="G175">
            <v>405000</v>
          </cell>
          <cell r="H175">
            <v>0</v>
          </cell>
          <cell r="I175">
            <v>408000</v>
          </cell>
          <cell r="J175">
            <v>4476456.46</v>
          </cell>
        </row>
        <row r="176">
          <cell r="D176" t="str">
            <v xml:space="preserve">Реконструкция распределительного устройств 6 кВ на котельной ДЭМ </v>
          </cell>
          <cell r="E176" t="str">
            <v>D419P0030C</v>
          </cell>
          <cell r="F176" t="str">
            <v>№ЛЭИ-043/10-003</v>
          </cell>
          <cell r="G176">
            <v>9340408.5200000014</v>
          </cell>
          <cell r="H176">
            <v>9761000</v>
          </cell>
          <cell r="I176">
            <v>9760000</v>
          </cell>
          <cell r="J176">
            <v>0</v>
          </cell>
        </row>
        <row r="177">
          <cell r="D177" t="str">
            <v>Строительство теплотрассы от пр. Буденновского до строящегося офисного центра ООО "Риверсайд"</v>
          </cell>
          <cell r="E177" t="str">
            <v>D412P0006C</v>
          </cell>
          <cell r="F177" t="str">
            <v>№ЛЭИ-299/10-027</v>
          </cell>
          <cell r="G177">
            <v>2523296.4</v>
          </cell>
          <cell r="H177">
            <v>2745000</v>
          </cell>
          <cell r="I177">
            <v>2745000</v>
          </cell>
          <cell r="J177">
            <v>0</v>
          </cell>
        </row>
        <row r="178">
          <cell r="D178" t="str">
            <v>Реконструкция ремонтных затворов главных агрегатов Цимлянской ГЭС со стороны нижнего бьефа (2 комплекта)</v>
          </cell>
          <cell r="E178" t="str">
            <v>D419P0040C</v>
          </cell>
          <cell r="G178">
            <v>0</v>
          </cell>
          <cell r="H178">
            <v>0</v>
          </cell>
          <cell r="I178">
            <v>0</v>
          </cell>
          <cell r="J178">
            <v>5885400</v>
          </cell>
        </row>
        <row r="179">
          <cell r="D179" t="str">
            <v>Реконструкция системы контроля изоляции вводов 110кВ силового трансформатора 1Т блока №1</v>
          </cell>
          <cell r="E179" t="str">
            <v>D428P0008C</v>
          </cell>
          <cell r="G179">
            <v>0</v>
          </cell>
          <cell r="H179">
            <v>0</v>
          </cell>
          <cell r="I179">
            <v>0</v>
          </cell>
          <cell r="J179">
            <v>758000</v>
          </cell>
        </row>
        <row r="180">
          <cell r="D180" t="str">
            <v>Реконструкция системы обогрева фланцев и шпилек турбины типа ПТ-80 ст. №2</v>
          </cell>
          <cell r="E180" t="str">
            <v>D433M9999G</v>
          </cell>
          <cell r="F180" t="str">
            <v>№ЛЭИ-041/10-013</v>
          </cell>
          <cell r="G180">
            <v>0</v>
          </cell>
          <cell r="H180">
            <v>70000</v>
          </cell>
          <cell r="I180">
            <v>493000</v>
          </cell>
          <cell r="J180">
            <v>0</v>
          </cell>
        </row>
        <row r="181">
          <cell r="D181" t="str">
            <v xml:space="preserve">Реконструкция системы частотной делительной автоматики  Волгоградской ТЭЦ-2 с выполнением работ «под ключ» </v>
          </cell>
          <cell r="E181" t="str">
            <v>D419P0005C</v>
          </cell>
          <cell r="F181" t="str">
            <v>№ЛЭИ-040/10-020</v>
          </cell>
          <cell r="G181">
            <v>1458600</v>
          </cell>
          <cell r="H181">
            <v>1700000</v>
          </cell>
          <cell r="I181">
            <v>1700000</v>
          </cell>
          <cell r="J181">
            <v>0</v>
          </cell>
        </row>
        <row r="182">
          <cell r="D182" t="str">
            <v>Реконструкция схемы подачи воздуха на технологические нужды с установкой 3-х компрессоров</v>
          </cell>
          <cell r="E182" t="str">
            <v>D424P0005C</v>
          </cell>
          <cell r="F182" t="str">
            <v>№ЛЭИ-040/10-066</v>
          </cell>
          <cell r="G182">
            <v>0</v>
          </cell>
          <cell r="H182">
            <v>0</v>
          </cell>
          <cell r="I182">
            <v>0</v>
          </cell>
          <cell r="J182">
            <v>7616000</v>
          </cell>
        </row>
        <row r="183">
          <cell r="D183" t="str">
            <v>Строительство т/тр по ул. М.Горького от пер. Доломановского до застроечного комплекса ООО "Стальсеть" в ГФК "Сиверса")</v>
          </cell>
          <cell r="E183" t="str">
            <v>D412P0006C</v>
          </cell>
          <cell r="F183" t="str">
            <v>№ЛЭИ-299/10-028</v>
          </cell>
          <cell r="G183">
            <v>5592544.5300000003</v>
          </cell>
          <cell r="H183">
            <v>6155000</v>
          </cell>
          <cell r="I183">
            <v>6155000</v>
          </cell>
          <cell r="J183">
            <v>0</v>
          </cell>
        </row>
        <row r="184">
          <cell r="D184" t="str">
            <v>Реконструкция тепловой изоляции трубопроводов теплофикационной эстакады, аккумуляторных баков ст. №1,2</v>
          </cell>
          <cell r="E184" t="str">
            <v>D424P0005C</v>
          </cell>
          <cell r="F184" t="str">
            <v>№ЛЭИ-040/10-067</v>
          </cell>
          <cell r="G184">
            <v>0</v>
          </cell>
          <cell r="H184">
            <v>0</v>
          </cell>
          <cell r="I184">
            <v>0</v>
          </cell>
          <cell r="J184">
            <v>1734000</v>
          </cell>
        </row>
        <row r="185">
          <cell r="D185" t="str">
            <v>Строительство т/тр от пер. Доломановского до жилой застройки ООО "Пересвет Регион" (ГФК "Сиверса")</v>
          </cell>
          <cell r="E185" t="str">
            <v>D412P0006C</v>
          </cell>
          <cell r="F185" t="str">
            <v>№ЛЭИ-299/10-029</v>
          </cell>
          <cell r="G185">
            <v>4763434.78</v>
          </cell>
          <cell r="H185">
            <v>5009000</v>
          </cell>
          <cell r="I185">
            <v>5009000</v>
          </cell>
          <cell r="J185">
            <v>0</v>
          </cell>
        </row>
        <row r="186">
          <cell r="D186" t="str">
            <v>Реконструкция тепловой сети от ж.д. ул. Ирчи Казака, 18 до пр. Шамиля, 63</v>
          </cell>
          <cell r="E186" t="str">
            <v>D423P0006C</v>
          </cell>
          <cell r="F186" t="str">
            <v>№ЛЭИ-000/11-024</v>
          </cell>
          <cell r="G186">
            <v>0</v>
          </cell>
          <cell r="H186">
            <v>0</v>
          </cell>
          <cell r="I186">
            <v>0</v>
          </cell>
          <cell r="J186">
            <v>8781140</v>
          </cell>
        </row>
        <row r="187">
          <cell r="D187" t="str">
            <v>Строительство участка теплотрассы по ул.Адыгейской  от пер.Крепостного до границы земельного участка.   ООО "Этос", ул. Адыгейская, 30</v>
          </cell>
          <cell r="E187" t="str">
            <v>D412P0006C</v>
          </cell>
          <cell r="F187" t="str">
            <v>№ЛЭИ-299/10-030</v>
          </cell>
          <cell r="G187">
            <v>1398972.66</v>
          </cell>
          <cell r="H187">
            <v>745000</v>
          </cell>
          <cell r="I187">
            <v>1491000</v>
          </cell>
          <cell r="J187">
            <v>0</v>
          </cell>
        </row>
        <row r="188">
          <cell r="D188" t="str">
            <v>Реконструкция  участка теплотрассы по ул. Журавлева (ул. Социалистическая- ул. Суворова)</v>
          </cell>
          <cell r="E188" t="str">
            <v>D412P0002C</v>
          </cell>
          <cell r="F188" t="str">
            <v>№ЛЭИ-299/10-031</v>
          </cell>
          <cell r="G188">
            <v>6995222</v>
          </cell>
          <cell r="H188">
            <v>7002000</v>
          </cell>
          <cell r="I188">
            <v>7002000</v>
          </cell>
          <cell r="J188">
            <v>3107440</v>
          </cell>
        </row>
        <row r="189">
          <cell r="D189" t="str">
            <v>Реконструкция  участка теплотрассы по ул. Ульяновская (пр. Ворошиловский- пр. Семашко)</v>
          </cell>
          <cell r="E189" t="str">
            <v>D412P0002C</v>
          </cell>
          <cell r="F189" t="str">
            <v>№ЛЭИ-299/10-032</v>
          </cell>
          <cell r="G189">
            <v>20163213.120000001</v>
          </cell>
          <cell r="H189">
            <v>22149000</v>
          </cell>
          <cell r="I189">
            <v>22149000</v>
          </cell>
          <cell r="J189">
            <v>0</v>
          </cell>
        </row>
        <row r="190">
          <cell r="D190" t="str">
            <v>Реконструкция  участка теплотрассы по пер. Халтуринский (ул. Красноармейская-ул. Малюгиной- пер. Доломановский)</v>
          </cell>
          <cell r="E190" t="str">
            <v>D412P0002C</v>
          </cell>
          <cell r="F190" t="str">
            <v>№ЛЭИ-299/10-033</v>
          </cell>
          <cell r="G190">
            <v>26332545</v>
          </cell>
          <cell r="H190">
            <v>19979000</v>
          </cell>
          <cell r="I190">
            <v>19979000</v>
          </cell>
          <cell r="J190">
            <v>10888410</v>
          </cell>
        </row>
        <row r="191">
          <cell r="D191" t="str">
            <v>Реконструкция  участка теплотрассы  по пер. Соборный от Красноармейской до ул. Тельмана</v>
          </cell>
          <cell r="E191" t="str">
            <v>D412P0002C</v>
          </cell>
          <cell r="F191" t="str">
            <v>№ЛЭИ-299/10-034</v>
          </cell>
          <cell r="G191">
            <v>12360109.549999999</v>
          </cell>
          <cell r="H191">
            <v>6460000</v>
          </cell>
          <cell r="I191">
            <v>12585000</v>
          </cell>
          <cell r="J191">
            <v>0</v>
          </cell>
        </row>
        <row r="192">
          <cell r="D192" t="str">
            <v>Реконструкция  участка теплотрассы  по ул. Шаумяна от пр. Семашко до пр. Буденновского</v>
          </cell>
          <cell r="E192" t="str">
            <v>D412P0002C</v>
          </cell>
          <cell r="F192" t="str">
            <v>№ЛЭИ-299/10-035</v>
          </cell>
          <cell r="G192">
            <v>14484000.000000002</v>
          </cell>
          <cell r="H192">
            <v>15052000</v>
          </cell>
          <cell r="I192">
            <v>14768000</v>
          </cell>
          <cell r="J192">
            <v>0</v>
          </cell>
        </row>
        <row r="193">
          <cell r="D193" t="str">
            <v>Реконструкция  участка теплотрассы по пр. Соколова от ул. Социалистической до ул. Б. Садовая</v>
          </cell>
          <cell r="E193" t="str">
            <v>D412P0002C</v>
          </cell>
          <cell r="F193" t="str">
            <v>№ЛЭИ-299/10-036</v>
          </cell>
          <cell r="G193">
            <v>4665203</v>
          </cell>
          <cell r="H193">
            <v>4668000</v>
          </cell>
          <cell r="I193">
            <v>4668000</v>
          </cell>
          <cell r="J193">
            <v>6045000</v>
          </cell>
        </row>
        <row r="194">
          <cell r="D194" t="str">
            <v>Реконструкция тепломагистрали № 3</v>
          </cell>
          <cell r="E194" t="str">
            <v>D424P0005C</v>
          </cell>
          <cell r="F194" t="str">
            <v>№ЛЭИ-040/10-068</v>
          </cell>
          <cell r="G194">
            <v>0</v>
          </cell>
          <cell r="H194">
            <v>0</v>
          </cell>
          <cell r="I194">
            <v>0</v>
          </cell>
          <cell r="J194">
            <v>29013000</v>
          </cell>
        </row>
        <row r="195">
          <cell r="D195" t="str">
            <v>Реконструкция  участка теплотрассы  по пр. Стачки - ул. Труженников</v>
          </cell>
          <cell r="E195" t="str">
            <v>D412P0002C</v>
          </cell>
          <cell r="F195" t="str">
            <v>№ЛЭИ-299/10-037</v>
          </cell>
          <cell r="G195">
            <v>3480250</v>
          </cell>
          <cell r="H195">
            <v>3480000</v>
          </cell>
          <cell r="I195">
            <v>3480000</v>
          </cell>
          <cell r="J195">
            <v>3197530</v>
          </cell>
        </row>
        <row r="196">
          <cell r="D196" t="str">
            <v>Реконструкция  участка теплотрассы  по ул. Зорге (ТК 127/19/5 - ТК 127/19/9)</v>
          </cell>
          <cell r="E196" t="str">
            <v>D412P0002C</v>
          </cell>
          <cell r="F196" t="str">
            <v>№ЛЭИ-299/10-038</v>
          </cell>
          <cell r="G196">
            <v>2819089.8899999997</v>
          </cell>
          <cell r="H196">
            <v>2817000</v>
          </cell>
          <cell r="I196">
            <v>2817000</v>
          </cell>
          <cell r="J196">
            <v>5086580</v>
          </cell>
        </row>
        <row r="197">
          <cell r="D197" t="str">
            <v>Реконструкция  участка теплотрассы  по ул. Зорге (ТК 127/17 - ТК 127/17/15)</v>
          </cell>
          <cell r="E197" t="str">
            <v>D412P0002C</v>
          </cell>
          <cell r="F197" t="str">
            <v>№ЛЭИ-299/10-039</v>
          </cell>
          <cell r="G197">
            <v>12752911.039999999</v>
          </cell>
          <cell r="H197">
            <v>12760000</v>
          </cell>
          <cell r="I197">
            <v>12760000</v>
          </cell>
          <cell r="J197">
            <v>7658070</v>
          </cell>
        </row>
        <row r="198">
          <cell r="D198" t="str">
            <v>Реконструкция  участка теплотрассы  по ул. Пушкинская от пер. Халтуринского до пер. Доломановского</v>
          </cell>
          <cell r="E198" t="str">
            <v>D412P0002C</v>
          </cell>
          <cell r="F198" t="str">
            <v>№ЛЭИ-299/10-040</v>
          </cell>
          <cell r="G198">
            <v>10213906.68</v>
          </cell>
          <cell r="H198">
            <v>10471000</v>
          </cell>
          <cell r="I198">
            <v>10471000</v>
          </cell>
          <cell r="J198">
            <v>0</v>
          </cell>
        </row>
        <row r="199">
          <cell r="D199" t="str">
            <v>Реконструкция теплотрасс и ЦТП "БФО-4"</v>
          </cell>
          <cell r="E199" t="str">
            <v>D423P0017C</v>
          </cell>
          <cell r="F199" t="str">
            <v>№ЛЭИ-000/11-038</v>
          </cell>
          <cell r="G199">
            <v>0</v>
          </cell>
          <cell r="H199">
            <v>0</v>
          </cell>
          <cell r="I199">
            <v>0</v>
          </cell>
          <cell r="J199">
            <v>523000</v>
          </cell>
        </row>
        <row r="200">
          <cell r="D200" t="str">
            <v>Реконструкция теплотрасс и ЦТП. Теплотрасса котельной Запикетная ТК9-ТК10</v>
          </cell>
          <cell r="E200" t="str">
            <v>D423P0008C</v>
          </cell>
          <cell r="F200" t="str">
            <v>№ЛЭИ-000/11-029</v>
          </cell>
          <cell r="G200">
            <v>0</v>
          </cell>
          <cell r="H200">
            <v>0</v>
          </cell>
          <cell r="I200">
            <v>0</v>
          </cell>
          <cell r="J200">
            <v>1804000</v>
          </cell>
        </row>
        <row r="201">
          <cell r="D201" t="str">
            <v>Реконструкция  участка теплотрассы  по пер. Газетный (ул. Ульяновская - ул. Шаумяна)</v>
          </cell>
          <cell r="E201" t="str">
            <v>D412P0002C</v>
          </cell>
          <cell r="F201" t="str">
            <v>№ЛЭИ-299/10-041</v>
          </cell>
          <cell r="G201">
            <v>18498217</v>
          </cell>
          <cell r="H201">
            <v>18074000</v>
          </cell>
          <cell r="I201">
            <v>18074000</v>
          </cell>
          <cell r="J201">
            <v>1920000</v>
          </cell>
        </row>
        <row r="202">
          <cell r="D202" t="str">
            <v>Реконструкция  участка теплотрассы  по ул. 13-я линия от ул. Мясникова до ул. Закруткина</v>
          </cell>
          <cell r="E202" t="str">
            <v>D412P0002C</v>
          </cell>
          <cell r="F202" t="str">
            <v>№ЛЭИ-299/10-042</v>
          </cell>
          <cell r="G202">
            <v>4903785.7</v>
          </cell>
          <cell r="H202">
            <v>5271000</v>
          </cell>
          <cell r="I202">
            <v>5271000</v>
          </cell>
          <cell r="J202">
            <v>0</v>
          </cell>
        </row>
        <row r="203">
          <cell r="D203" t="str">
            <v>Реконструкция теплотрассы по пр. Насрутдинова, от ресторана "Кавказ" до гостиницы Правительства РД</v>
          </cell>
          <cell r="E203" t="str">
            <v>D419P0030C</v>
          </cell>
          <cell r="F203" t="str">
            <v>№ЛЭИ-000/11-013</v>
          </cell>
          <cell r="G203">
            <v>475294</v>
          </cell>
          <cell r="H203">
            <v>0</v>
          </cell>
          <cell r="I203">
            <v>495000</v>
          </cell>
          <cell r="J203">
            <v>4930086.1595000001</v>
          </cell>
        </row>
        <row r="204">
          <cell r="D204" t="str">
            <v>Реконструкция теплотрассы по пр. Петра 1 от д. №53 до ресторана «Дубурлан»</v>
          </cell>
          <cell r="E204" t="str">
            <v>D419P0030C</v>
          </cell>
          <cell r="F204" t="str">
            <v>№ЛЭИ-000/11-014</v>
          </cell>
          <cell r="G204">
            <v>475294</v>
          </cell>
          <cell r="H204">
            <v>0</v>
          </cell>
          <cell r="I204">
            <v>495000</v>
          </cell>
          <cell r="J204">
            <v>5717664.5279999999</v>
          </cell>
        </row>
        <row r="205">
          <cell r="D205" t="str">
            <v>Реконструкция  участка теплотрассы  по пер. Соборный (ул. Мечникова - гост. "Звезда")</v>
          </cell>
          <cell r="E205" t="str">
            <v>D412P0002C</v>
          </cell>
          <cell r="F205" t="str">
            <v>№ЛЭИ-299/10-043</v>
          </cell>
          <cell r="G205">
            <v>10860028.819999902</v>
          </cell>
          <cell r="H205">
            <v>10860000</v>
          </cell>
          <cell r="I205">
            <v>10860000</v>
          </cell>
          <cell r="J205">
            <v>4580000</v>
          </cell>
        </row>
        <row r="206">
          <cell r="D206" t="str">
            <v>Реконструкция  участка теплотрассы  по Лермонтовская (Соколова-Ворошиловский)</v>
          </cell>
          <cell r="E206" t="str">
            <v>D412P0002C</v>
          </cell>
          <cell r="F206" t="str">
            <v>№ЛЭИ-299/10-044</v>
          </cell>
          <cell r="G206">
            <v>5610000</v>
          </cell>
          <cell r="H206">
            <v>4054000.0000000005</v>
          </cell>
          <cell r="I206">
            <v>5720000</v>
          </cell>
          <cell r="J206">
            <v>0</v>
          </cell>
        </row>
        <row r="207">
          <cell r="D207" t="str">
            <v>Реконструкция  участка теплотрассы  по ул. 1-й Краснодарской от ул. Прогрессивной до ул. Труженников</v>
          </cell>
          <cell r="E207" t="str">
            <v>D412P0002C</v>
          </cell>
          <cell r="F207" t="str">
            <v>№ЛЭИ-299/10-045</v>
          </cell>
          <cell r="G207">
            <v>11712583.780000001</v>
          </cell>
          <cell r="H207">
            <v>13373000</v>
          </cell>
          <cell r="I207">
            <v>12272000</v>
          </cell>
          <cell r="J207">
            <v>0</v>
          </cell>
        </row>
        <row r="208">
          <cell r="D208" t="str">
            <v>Реконструкция участка теплотрассы по 2-й вывод РК-3 (ТК2513 – ТК2518)</v>
          </cell>
          <cell r="E208" t="str">
            <v>D412P0002C</v>
          </cell>
          <cell r="F208" t="str">
            <v>№ЛЭИ-299/10-046</v>
          </cell>
          <cell r="G208">
            <v>61033839.039999999</v>
          </cell>
          <cell r="H208">
            <v>60616000</v>
          </cell>
          <cell r="I208">
            <v>61620000</v>
          </cell>
          <cell r="J208">
            <v>0</v>
          </cell>
        </row>
        <row r="209">
          <cell r="D209" t="str">
            <v>Реконструкция тепломагистрали по ул. Курской от Локомотивной до ул. Курской, 4</v>
          </cell>
          <cell r="E209" t="str">
            <v>D412P0002C</v>
          </cell>
          <cell r="F209" t="str">
            <v>№ЛЭИ-299/10-047</v>
          </cell>
          <cell r="G209">
            <v>2463699.2400000002</v>
          </cell>
          <cell r="H209">
            <v>2813000</v>
          </cell>
          <cell r="I209">
            <v>2813000</v>
          </cell>
          <cell r="J209">
            <v>0</v>
          </cell>
        </row>
        <row r="210">
          <cell r="D210" t="str">
            <v>Реконструкция узлов учета тепловой энергии и теплоносителя районных ко-тельных №1,2,3, ЦК  г. Ростов-на-Дону</v>
          </cell>
          <cell r="E210" t="str">
            <v>D419P0025C</v>
          </cell>
          <cell r="G210">
            <v>0</v>
          </cell>
          <cell r="H210">
            <v>0</v>
          </cell>
          <cell r="I210">
            <v>10800000</v>
          </cell>
          <cell r="J210">
            <v>0</v>
          </cell>
        </row>
        <row r="211">
          <cell r="D211" t="str">
            <v>Реконструкция участка тепловых сетей по ул. Ирчи Казака Ду 530мм</v>
          </cell>
          <cell r="E211" t="str">
            <v>D423P0001C</v>
          </cell>
          <cell r="F211" t="str">
            <v>№ЛЭИ-000/11-017</v>
          </cell>
          <cell r="G211">
            <v>12486786.16</v>
          </cell>
          <cell r="H211">
            <v>0</v>
          </cell>
          <cell r="I211">
            <v>12883000</v>
          </cell>
          <cell r="J211">
            <v>12231000</v>
          </cell>
        </row>
        <row r="212">
          <cell r="D212" t="str">
            <v>Реконструкция участка тепловых сетей по ул. Малыгина Ду 300мм</v>
          </cell>
          <cell r="E212" t="str">
            <v>D419P0030C</v>
          </cell>
          <cell r="F212" t="str">
            <v>№ЛЭИ-000/11-015</v>
          </cell>
          <cell r="G212">
            <v>5437795.3600000003</v>
          </cell>
          <cell r="H212">
            <v>5610000</v>
          </cell>
          <cell r="I212">
            <v>5611000</v>
          </cell>
          <cell r="J212">
            <v>9600000</v>
          </cell>
        </row>
        <row r="213">
          <cell r="D213" t="str">
            <v>Реконструкция ТМ №9 (1 очередь) от УЗР-1 до УЗ-7 на участке от УЗ-28 до УЗ-6</v>
          </cell>
          <cell r="E213" t="str">
            <v>D412P0003C</v>
          </cell>
          <cell r="F213" t="str">
            <v>№ЛЭИ-299/10-048</v>
          </cell>
          <cell r="G213">
            <v>22192925.189999998</v>
          </cell>
          <cell r="H213">
            <v>22914000</v>
          </cell>
          <cell r="I213">
            <v>22914000</v>
          </cell>
          <cell r="J213">
            <v>23633140</v>
          </cell>
        </row>
        <row r="214">
          <cell r="D214" t="str">
            <v>Тепломагистраль-перемычка между ВдТЭЦ-2 и ЮЗР. Реконструкция тепловой изоляции на участке от ТК-17 до ТК-4-1</v>
          </cell>
          <cell r="E214" t="str">
            <v>D412P0004C</v>
          </cell>
          <cell r="F214" t="str">
            <v>№ЛЭИ-299/10-049</v>
          </cell>
          <cell r="G214">
            <v>13815952.069999998</v>
          </cell>
          <cell r="H214">
            <v>16643000</v>
          </cell>
          <cell r="I214">
            <v>14173000</v>
          </cell>
          <cell r="J214">
            <v>14840000</v>
          </cell>
        </row>
        <row r="215">
          <cell r="D215" t="str">
            <v>Реконструкция тепломагистрали №1 от ТК-II-4а до ТК-I-10а, на участке от ШО-1-4 до ТК-1-8а</v>
          </cell>
          <cell r="E215" t="str">
            <v>D412P0002C</v>
          </cell>
          <cell r="F215" t="str">
            <v>№ЛЭИ-299/10-050</v>
          </cell>
          <cell r="G215">
            <v>7518126.2400000002</v>
          </cell>
          <cell r="H215">
            <v>7676000</v>
          </cell>
          <cell r="I215">
            <v>7676000</v>
          </cell>
          <cell r="J215">
            <v>0</v>
          </cell>
        </row>
        <row r="216">
          <cell r="D216" t="str">
            <v>Строительство участка теплотрассы к зданию ТВК МегаДом, ул. Малиновского, 23а</v>
          </cell>
          <cell r="E216" t="str">
            <v>D412M9999G</v>
          </cell>
          <cell r="F216" t="str">
            <v>№ЛЭИ-299/10-052</v>
          </cell>
          <cell r="G216">
            <v>0</v>
          </cell>
          <cell r="H216">
            <v>1700000</v>
          </cell>
          <cell r="I216">
            <v>1700000</v>
          </cell>
          <cell r="J216">
            <v>131560</v>
          </cell>
        </row>
        <row r="217">
          <cell r="D217" t="str">
            <v>Тепловая магистраль 9 от УЗР-1 до УЗ-7 Реконструкция на участке от  УЗ-6 до  УЗ-7</v>
          </cell>
          <cell r="E217" t="str">
            <v>D412P0011C</v>
          </cell>
          <cell r="F217" t="str">
            <v>№ЛЭИ-299/10-054</v>
          </cell>
          <cell r="G217">
            <v>0</v>
          </cell>
          <cell r="H217">
            <v>0</v>
          </cell>
          <cell r="I217">
            <v>350000</v>
          </cell>
          <cell r="J217">
            <v>1365780</v>
          </cell>
        </row>
        <row r="218">
          <cell r="D218" t="str">
            <v>Присоединение сетей общежития 352 ЗЖБИ, ул.Новаторов,32</v>
          </cell>
          <cell r="E218" t="str">
            <v>D412P0006C</v>
          </cell>
          <cell r="F218" t="str">
            <v>№ЛЭИ-299/10-057</v>
          </cell>
          <cell r="G218">
            <v>1480188</v>
          </cell>
          <cell r="H218">
            <v>0</v>
          </cell>
          <cell r="I218">
            <v>1540000</v>
          </cell>
          <cell r="J218">
            <v>0</v>
          </cell>
        </row>
        <row r="219">
          <cell r="D219" t="str">
            <v>Строительство теплотрассы к ДГТУ, здание по пл.Гагарина,1</v>
          </cell>
          <cell r="E219" t="str">
            <v>D412P0006C</v>
          </cell>
          <cell r="F219" t="str">
            <v>№ЛЭИ-299/10-058</v>
          </cell>
          <cell r="G219">
            <v>0</v>
          </cell>
          <cell r="H219">
            <v>0</v>
          </cell>
          <cell r="I219">
            <v>1450000</v>
          </cell>
          <cell r="J219">
            <v>0</v>
          </cell>
        </row>
        <row r="220">
          <cell r="D220" t="str">
            <v>Строительство теплотрассы к жилому дому по ул.Красноармейской, 126-132</v>
          </cell>
          <cell r="E220" t="str">
            <v>D412P0006C</v>
          </cell>
          <cell r="F220" t="str">
            <v>№ЛЭИ-299/10-059</v>
          </cell>
          <cell r="G220">
            <v>5078994.75</v>
          </cell>
          <cell r="H220">
            <v>0</v>
          </cell>
          <cell r="I220">
            <v>5273000</v>
          </cell>
          <cell r="J220">
            <v>0</v>
          </cell>
        </row>
        <row r="221">
          <cell r="D221" t="str">
            <v>Строительство теплотрассы к ж/д по ул.Филимоновская, 241/122</v>
          </cell>
          <cell r="E221" t="str">
            <v>D412P0006C</v>
          </cell>
          <cell r="F221" t="str">
            <v>№ЛЭИ-299/10-060</v>
          </cell>
          <cell r="G221">
            <v>0</v>
          </cell>
          <cell r="H221">
            <v>0</v>
          </cell>
          <cell r="I221">
            <v>1189000</v>
          </cell>
          <cell r="J221">
            <v>326320</v>
          </cell>
        </row>
        <row r="222">
          <cell r="D222" t="str">
            <v>Реконструкция ценрализованной системы горячего водоснабжения от котельной БПК</v>
          </cell>
          <cell r="E222" t="str">
            <v>D423P0006C</v>
          </cell>
          <cell r="F222" t="str">
            <v>№ЛЭИ-000/11-023</v>
          </cell>
          <cell r="G222">
            <v>0</v>
          </cell>
          <cell r="H222">
            <v>0</v>
          </cell>
          <cell r="I222">
            <v>0</v>
          </cell>
          <cell r="J222">
            <v>3697860</v>
          </cell>
        </row>
        <row r="223">
          <cell r="D223" t="str">
            <v>Реконструкцияпожаротушения кабельных каналов</v>
          </cell>
          <cell r="E223" t="str">
            <v>D424P0005C</v>
          </cell>
          <cell r="F223" t="str">
            <v>№ЛЭИ-040/10-069</v>
          </cell>
          <cell r="G223">
            <v>0</v>
          </cell>
          <cell r="H223">
            <v>0</v>
          </cell>
          <cell r="I223">
            <v>0</v>
          </cell>
          <cell r="J223">
            <v>1600000</v>
          </cell>
        </row>
        <row r="224">
          <cell r="D224" t="str">
            <v>РК-2. Техперевооружение водогрейного котла ПТВМ-50 ст.№ 4 (газовое хозяйство)"</v>
          </cell>
          <cell r="E224" t="str">
            <v>D419P0004C</v>
          </cell>
          <cell r="F224" t="str">
            <v>№ЛЭИ-044/10-010</v>
          </cell>
          <cell r="G224">
            <v>10206324.74</v>
          </cell>
          <cell r="H224">
            <v>10410000</v>
          </cell>
          <cell r="I224">
            <v>10410000</v>
          </cell>
          <cell r="J224">
            <v>0</v>
          </cell>
        </row>
        <row r="225">
          <cell r="D225" t="str">
            <v>РК-3,4: Приведение качества сетевой воды в норматив по показателю Натрий</v>
          </cell>
          <cell r="E225" t="str">
            <v>D423P0010C</v>
          </cell>
          <cell r="F225" t="str">
            <v>№ЛЭИ-000/11-031</v>
          </cell>
          <cell r="G225">
            <v>0</v>
          </cell>
          <cell r="H225">
            <v>0</v>
          </cell>
          <cell r="I225">
            <v>0</v>
          </cell>
          <cell r="J225">
            <v>3718000</v>
          </cell>
        </row>
        <row r="226">
          <cell r="D226" t="str">
            <v>РК-3. Модернизация водогрейного котла КВГМ-100 ст. № 5 с увеличением теплофикационной мощности</v>
          </cell>
          <cell r="E226" t="str">
            <v>D423P0003C</v>
          </cell>
          <cell r="F226" t="str">
            <v>№ЛЭИ-065/10-002</v>
          </cell>
          <cell r="G226">
            <v>41954160.919999994</v>
          </cell>
          <cell r="H226">
            <v>0</v>
          </cell>
          <cell r="I226">
            <v>42194000</v>
          </cell>
          <cell r="J226">
            <v>0</v>
          </cell>
        </row>
        <row r="227">
          <cell r="D227" t="str">
            <v>РК-3. Модернизация водогрейного котла КВГМ-100 ст. № 6 с увеличением теплофикационной мощности</v>
          </cell>
          <cell r="E227" t="str">
            <v>D423P0003C</v>
          </cell>
          <cell r="F227" t="str">
            <v>№ЛЭИ-065/10-003</v>
          </cell>
          <cell r="G227">
            <v>34851561.899999999</v>
          </cell>
          <cell r="H227">
            <v>0</v>
          </cell>
          <cell r="I227">
            <v>35274000</v>
          </cell>
          <cell r="J227">
            <v>0</v>
          </cell>
        </row>
        <row r="228">
          <cell r="D228" t="str">
            <v>РК-3. Техперевооружение водогрейных котлов КВГМ-100 станционные № 4, 5, 6</v>
          </cell>
          <cell r="E228" t="str">
            <v>D419P0004C</v>
          </cell>
          <cell r="F228" t="str">
            <v>№ЛЭИ-044/10-011</v>
          </cell>
          <cell r="G228">
            <v>16297556.84</v>
          </cell>
          <cell r="H228">
            <v>23568000</v>
          </cell>
          <cell r="I228">
            <v>23568000</v>
          </cell>
          <cell r="J228">
            <v>0</v>
          </cell>
        </row>
        <row r="229">
          <cell r="D229" t="str">
            <v>Ростовская ТЭЦ-2: Реконструкция систем  противоаварийной  автоматики</v>
          </cell>
          <cell r="E229" t="str">
            <v>D419P0025C</v>
          </cell>
          <cell r="F229" t="str">
            <v>№ЛЭИ-000/11-009</v>
          </cell>
          <cell r="G229">
            <v>0</v>
          </cell>
          <cell r="H229">
            <v>0</v>
          </cell>
          <cell r="I229">
            <v>1643000</v>
          </cell>
          <cell r="J229">
            <v>8044919.9999999991</v>
          </cell>
        </row>
        <row r="230">
          <cell r="D230" t="str">
            <v>РТЭЦ-2. Модернизация водогрейного котла КВГМ-100 ст. №1 с увеличением теплофикационной мощности</v>
          </cell>
          <cell r="E230" t="str">
            <v>D423P0003C</v>
          </cell>
          <cell r="F230" t="str">
            <v>№ЛЭИ-065/10-001</v>
          </cell>
          <cell r="G230">
            <v>48832683.580000006</v>
          </cell>
          <cell r="H230">
            <v>0</v>
          </cell>
          <cell r="I230">
            <v>50359000</v>
          </cell>
          <cell r="J230">
            <v>0</v>
          </cell>
        </row>
        <row r="231">
          <cell r="D231" t="str">
            <v>РТЭЦ-2. Реконструкция коммерческого узла учета газа</v>
          </cell>
          <cell r="E231" t="str">
            <v>D382P0042C</v>
          </cell>
          <cell r="F231" t="str">
            <v>№ЛЭИ-044/10-015</v>
          </cell>
          <cell r="G231">
            <v>732882.6399999999</v>
          </cell>
          <cell r="H231">
            <v>690000</v>
          </cell>
          <cell r="I231">
            <v>690000</v>
          </cell>
          <cell r="J231">
            <v>0</v>
          </cell>
        </row>
        <row r="232">
          <cell r="D232" t="str">
            <v>РТЭЦ-2. Реконструкция разъединителей ВЛ-110 кВ с восстановлением блокировок.</v>
          </cell>
          <cell r="E232" t="str">
            <v>D382P0042C</v>
          </cell>
          <cell r="F232" t="str">
            <v>№ЛЭИ-044/10-016</v>
          </cell>
          <cell r="G232">
            <v>10959404.959999999</v>
          </cell>
          <cell r="H232">
            <v>10991000</v>
          </cell>
          <cell r="I232">
            <v>10641000</v>
          </cell>
          <cell r="J232">
            <v>0</v>
          </cell>
        </row>
        <row r="233">
          <cell r="D233" t="str">
            <v xml:space="preserve">РТЭЦ-2. Реконструкция регуляторов тепловой нагрузки и общего воздуха котлов ТГМЕ-444 ст.№№1,2 </v>
          </cell>
          <cell r="E233" t="str">
            <v>D382P0042C</v>
          </cell>
          <cell r="F233" t="str">
            <v>№ЛЭИ-044/10-014</v>
          </cell>
          <cell r="G233">
            <v>6161535.8100000005</v>
          </cell>
          <cell r="H233">
            <v>7209000</v>
          </cell>
          <cell r="I233">
            <v>6120000</v>
          </cell>
          <cell r="J233">
            <v>0</v>
          </cell>
        </row>
        <row r="234">
          <cell r="D234" t="str">
            <v>РТЭЦ-2. Техперевооружение водогрейных котлов КВГМ-100 ст. №№ 1,3,4. (газовое хозяйство)</v>
          </cell>
          <cell r="E234" t="str">
            <v>D382P0042C</v>
          </cell>
          <cell r="F234" t="str">
            <v>№ЛЭИ-044/10-013</v>
          </cell>
          <cell r="G234">
            <v>16121893.530000001</v>
          </cell>
          <cell r="H234">
            <v>16451000</v>
          </cell>
          <cell r="I234">
            <v>16635000.000000002</v>
          </cell>
          <cell r="J234">
            <v>0</v>
          </cell>
        </row>
        <row r="235">
          <cell r="D235" t="str">
            <v>РТЭЦ-2: Модернизация периметральной охраны</v>
          </cell>
          <cell r="E235" t="str">
            <v>D423P0011C</v>
          </cell>
          <cell r="F235" t="str">
            <v>№ЛЭИ-000/11-032</v>
          </cell>
          <cell r="G235">
            <v>0</v>
          </cell>
          <cell r="H235">
            <v>0</v>
          </cell>
          <cell r="I235">
            <v>0</v>
          </cell>
          <cell r="J235">
            <v>36819000</v>
          </cell>
        </row>
        <row r="236">
          <cell r="D236" t="str">
            <v>РТЭЦ-2: Модернизация установки замазученных вод</v>
          </cell>
          <cell r="E236" t="str">
            <v>D423P0013C</v>
          </cell>
          <cell r="F236" t="str">
            <v>№ЛЭИ-000/11-034</v>
          </cell>
          <cell r="G236">
            <v>0</v>
          </cell>
          <cell r="H236">
            <v>0</v>
          </cell>
          <cell r="I236">
            <v>0</v>
          </cell>
          <cell r="J236">
            <v>4149000</v>
          </cell>
        </row>
        <row r="237">
          <cell r="D237" t="str">
            <v>РТЭЦ-2: Реконструкция здания АБК</v>
          </cell>
          <cell r="E237" t="str">
            <v>D423P0002C</v>
          </cell>
          <cell r="F237" t="str">
            <v>№ЛЭИ-000/11-018</v>
          </cell>
          <cell r="G237">
            <v>0</v>
          </cell>
          <cell r="H237">
            <v>0</v>
          </cell>
          <cell r="I237">
            <v>386000</v>
          </cell>
          <cell r="J237">
            <v>22263000</v>
          </cell>
        </row>
        <row r="238">
          <cell r="D238" t="str">
            <v>РТЭЦ-2: Реконструкция конденсатопроводов регенеративной установки т.а. ст.№№ 1,2</v>
          </cell>
          <cell r="E238" t="str">
            <v>D423P0007C</v>
          </cell>
          <cell r="F238" t="str">
            <v>№ЛЭИ-000/11-027</v>
          </cell>
          <cell r="G238">
            <v>0</v>
          </cell>
          <cell r="H238">
            <v>0</v>
          </cell>
          <cell r="I238">
            <v>0</v>
          </cell>
          <cell r="J238">
            <v>1504500</v>
          </cell>
        </row>
        <row r="239">
          <cell r="D239" t="str">
            <v>РТЭЦ-2: Реконструкция узла подпитки теплосети</v>
          </cell>
          <cell r="E239" t="str">
            <v>D423P0012C</v>
          </cell>
          <cell r="F239" t="str">
            <v>№ЛЭИ-000/11-033</v>
          </cell>
          <cell r="G239">
            <v>0</v>
          </cell>
          <cell r="H239">
            <v>0</v>
          </cell>
          <cell r="I239">
            <v>0</v>
          </cell>
          <cell r="J239">
            <v>14938000</v>
          </cell>
        </row>
        <row r="240">
          <cell r="D240" t="str">
            <v>РТЭЦ-2: Техническое перевооружение систем возбуждения турбогенераторов №1 и №2</v>
          </cell>
          <cell r="E240" t="str">
            <v>D419P0025C</v>
          </cell>
          <cell r="F240" t="str">
            <v>№ЛЭИ-000/11-011</v>
          </cell>
          <cell r="G240">
            <v>25514750.629999999</v>
          </cell>
          <cell r="H240">
            <v>28716000</v>
          </cell>
          <cell r="I240">
            <v>28716000</v>
          </cell>
          <cell r="J240">
            <v>30237948</v>
          </cell>
        </row>
        <row r="241">
          <cell r="D241" t="str">
            <v>РТЭЦ-2: Техперевооружение деаэраторов</v>
          </cell>
          <cell r="E241" t="str">
            <v>D419P0009C</v>
          </cell>
          <cell r="F241" t="str">
            <v>№ЛЭИ-000/11-004</v>
          </cell>
          <cell r="G241">
            <v>2514158.35</v>
          </cell>
          <cell r="H241">
            <v>3184000</v>
          </cell>
          <cell r="I241">
            <v>3009000</v>
          </cell>
          <cell r="J241">
            <v>38313000</v>
          </cell>
        </row>
        <row r="242">
          <cell r="D242" t="str">
            <v>РТЭЦ-2: Установка на сетевые насосы ЧРП</v>
          </cell>
          <cell r="E242" t="str">
            <v>D419P0016C</v>
          </cell>
          <cell r="F242" t="str">
            <v>№ЛЭИ-044/10-012</v>
          </cell>
          <cell r="G242">
            <v>8653976</v>
          </cell>
          <cell r="H242">
            <v>29700000</v>
          </cell>
          <cell r="I242">
            <v>29325000</v>
          </cell>
          <cell r="J242">
            <v>0</v>
          </cell>
        </row>
        <row r="243">
          <cell r="D243" t="str">
            <v>Создание систем охранной сигнализации  промплощадки Краснодарской ТЭЦ</v>
          </cell>
          <cell r="E243" t="str">
            <v>D428P0008C</v>
          </cell>
          <cell r="G243">
            <v>0</v>
          </cell>
          <cell r="H243">
            <v>0</v>
          </cell>
          <cell r="I243">
            <v>0</v>
          </cell>
          <cell r="J243">
            <v>179000</v>
          </cell>
        </row>
        <row r="244">
          <cell r="D244" t="str">
            <v>Создание систем охранной сигнализации и охранного освещения БНС 1-4 Краснодарской ТЭЦ</v>
          </cell>
          <cell r="E244" t="str">
            <v>D428P0008C</v>
          </cell>
          <cell r="G244">
            <v>0</v>
          </cell>
          <cell r="H244">
            <v>0</v>
          </cell>
          <cell r="I244">
            <v>0</v>
          </cell>
          <cell r="J244">
            <v>133000</v>
          </cell>
        </row>
        <row r="245">
          <cell r="D245" t="str">
            <v>Создание систем периферийной охранной сигнализации и видеонаблюдения на Астраханской ГРЭС</v>
          </cell>
          <cell r="E245" t="str">
            <v>D433P0008C</v>
          </cell>
          <cell r="F245" t="str">
            <v>№ЛЭИ-041/10-028</v>
          </cell>
          <cell r="G245">
            <v>0</v>
          </cell>
          <cell r="H245">
            <v>0</v>
          </cell>
          <cell r="I245">
            <v>0</v>
          </cell>
          <cell r="J245">
            <v>929000</v>
          </cell>
        </row>
        <row r="246">
          <cell r="D246" t="str">
            <v>Создание систем периферийной охранной сигнализации и видеонаблюдения на Астраханской ТЭЦ-2</v>
          </cell>
          <cell r="E246" t="str">
            <v>D433P0008C</v>
          </cell>
          <cell r="F246" t="str">
            <v>№ЛЭИ-041/10-029</v>
          </cell>
          <cell r="G246">
            <v>0</v>
          </cell>
          <cell r="H246">
            <v>0</v>
          </cell>
          <cell r="I246">
            <v>0</v>
          </cell>
          <cell r="J246">
            <v>2229000</v>
          </cell>
        </row>
        <row r="247">
          <cell r="D247" t="str">
            <v>Строительство нового газораспределительного пункта  ГРП-3</v>
          </cell>
          <cell r="E247" t="str">
            <v>D382P0032C</v>
          </cell>
          <cell r="F247" t="str">
            <v>№ЛЭИ-042/10-002</v>
          </cell>
          <cell r="G247">
            <v>2934000</v>
          </cell>
          <cell r="H247">
            <v>28813000</v>
          </cell>
          <cell r="I247">
            <v>28813000</v>
          </cell>
          <cell r="J247">
            <v>70726000</v>
          </cell>
        </row>
        <row r="248">
          <cell r="D248" t="str">
            <v>Строительство теплотрассы к 16-ти этажному 96-квартирному дому для военнослужащих ФСБ, стр.п.2-4</v>
          </cell>
          <cell r="E248" t="str">
            <v>D412P0006C</v>
          </cell>
          <cell r="F248" t="str">
            <v>№ЛЭИ-299/10-061</v>
          </cell>
          <cell r="G248">
            <v>0</v>
          </cell>
          <cell r="H248">
            <v>0</v>
          </cell>
          <cell r="I248">
            <v>1680000</v>
          </cell>
          <cell r="J248">
            <v>136000</v>
          </cell>
        </row>
        <row r="249">
          <cell r="D249" t="str">
            <v>Строительство участка теплотрассы до границы земельного участка ООО "Комстрой" 9А МКР ЗЖМ</v>
          </cell>
          <cell r="E249" t="str">
            <v>D412P0006C</v>
          </cell>
          <cell r="F249" t="str">
            <v>№ЛЭИ-299/10-062</v>
          </cell>
          <cell r="G249">
            <v>0</v>
          </cell>
          <cell r="H249">
            <v>0</v>
          </cell>
          <cell r="I249">
            <v>4714000</v>
          </cell>
          <cell r="J249">
            <v>3971270</v>
          </cell>
        </row>
        <row r="250">
          <cell r="D250" t="str">
            <v>Строительство теплотрассы к 6-этажному 8-квартирному ж/д по пер.Университетский, 65</v>
          </cell>
          <cell r="E250" t="str">
            <v>D412P0006C</v>
          </cell>
          <cell r="F250" t="str">
            <v>№ЛЭИ-299/10-063</v>
          </cell>
          <cell r="G250">
            <v>0</v>
          </cell>
          <cell r="H250">
            <v>0</v>
          </cell>
          <cell r="I250">
            <v>980000</v>
          </cell>
          <cell r="J250">
            <v>223750</v>
          </cell>
        </row>
        <row r="251">
          <cell r="D251" t="str">
            <v>Строительство тепломагистрали-перемычки между РК-3 и РК-4» Ду 500-600. Районная котельная №4</v>
          </cell>
          <cell r="E251" t="str">
            <v>D382P0059C</v>
          </cell>
          <cell r="F251" t="str">
            <v>№ЛЭИ-065/10-004</v>
          </cell>
          <cell r="G251">
            <v>6964023</v>
          </cell>
          <cell r="H251">
            <v>0</v>
          </cell>
          <cell r="I251">
            <v>7854000</v>
          </cell>
          <cell r="J251">
            <v>0</v>
          </cell>
        </row>
        <row r="252">
          <cell r="D252" t="str">
            <v>Строительство теплотрассы к ООО "УниСтрой" ул.Филимоновская - пер.Соборный - ул.Тельмана</v>
          </cell>
          <cell r="E252" t="str">
            <v>D412P0006C</v>
          </cell>
          <cell r="F252" t="str">
            <v>№ЛЭИ-299/10-064</v>
          </cell>
          <cell r="G252">
            <v>693248.29</v>
          </cell>
          <cell r="H252">
            <v>0</v>
          </cell>
          <cell r="I252">
            <v>720000</v>
          </cell>
          <cell r="J252">
            <v>0</v>
          </cell>
        </row>
        <row r="253">
          <cell r="D253" t="str">
            <v>Строительство теплотрассы к 16-ти этажному 96-квартирному дому для военнослужащих ФСБ, стр.п.2-3</v>
          </cell>
          <cell r="E253" t="str">
            <v>D412P0006C</v>
          </cell>
          <cell r="F253" t="str">
            <v>№ЛЭИ-299/10-065</v>
          </cell>
          <cell r="G253">
            <v>0</v>
          </cell>
          <cell r="H253">
            <v>0</v>
          </cell>
          <cell r="I253">
            <v>1680000</v>
          </cell>
          <cell r="J253">
            <v>136000</v>
          </cell>
        </row>
        <row r="254">
          <cell r="D254" t="str">
            <v>Реконструкция участка теплотрассы по ул. Меридианная (от ТК-426 до ТК-428)</v>
          </cell>
          <cell r="E254" t="str">
            <v>D412P0002C</v>
          </cell>
          <cell r="F254" t="str">
            <v>№ЛЭИ-299/10-073</v>
          </cell>
          <cell r="G254">
            <v>0</v>
          </cell>
          <cell r="H254">
            <v>0</v>
          </cell>
          <cell r="I254">
            <v>0</v>
          </cell>
          <cell r="J254">
            <v>25475140</v>
          </cell>
        </row>
        <row r="255">
          <cell r="D255" t="str">
            <v>Реконструкция участка  теплотрассы по ул. Темерницкая от пер. Семашко до пр. Буденновский</v>
          </cell>
          <cell r="E255" t="str">
            <v>D412P0002C</v>
          </cell>
          <cell r="F255" t="str">
            <v>№ЛЭИ-299/10-074</v>
          </cell>
          <cell r="G255">
            <v>0</v>
          </cell>
          <cell r="H255">
            <v>0</v>
          </cell>
          <cell r="I255">
            <v>0</v>
          </cell>
          <cell r="J255">
            <v>26706220</v>
          </cell>
        </row>
        <row r="256">
          <cell r="D256" t="str">
            <v>Реконструкция участка  теплотрассы по ул. Гоголевская от пер. Нахичеванского до пер. 7 февраля</v>
          </cell>
          <cell r="E256" t="str">
            <v>D412P0002C</v>
          </cell>
          <cell r="F256" t="str">
            <v>№ЛЭИ-299/10-075</v>
          </cell>
          <cell r="G256">
            <v>0</v>
          </cell>
          <cell r="H256">
            <v>0</v>
          </cell>
          <cell r="I256">
            <v>0</v>
          </cell>
          <cell r="J256">
            <v>14780220</v>
          </cell>
        </row>
        <row r="257">
          <cell r="D257" t="str">
            <v>Реконструкция участка теплотрассы № 1 (ТК 105 – ТК 111)</v>
          </cell>
          <cell r="E257" t="str">
            <v>D412P0012C</v>
          </cell>
          <cell r="F257" t="str">
            <v>№ЛЭИ-299/10-076</v>
          </cell>
          <cell r="G257">
            <v>0</v>
          </cell>
          <cell r="H257">
            <v>0</v>
          </cell>
          <cell r="I257">
            <v>0</v>
          </cell>
          <cell r="J257">
            <v>3250600</v>
          </cell>
        </row>
        <row r="258">
          <cell r="D258" t="str">
            <v>Реконструкция М-16 от У39-3 до УЗ-12 (ду-400 L=739м)</v>
          </cell>
          <cell r="E258" t="str">
            <v>D412P0013C</v>
          </cell>
          <cell r="F258" t="str">
            <v>№ЛЭИ-299/10-077</v>
          </cell>
          <cell r="G258">
            <v>0</v>
          </cell>
          <cell r="H258">
            <v>0</v>
          </cell>
          <cell r="I258">
            <v>0</v>
          </cell>
          <cell r="J258">
            <v>5048640</v>
          </cell>
        </row>
        <row r="259">
          <cell r="D259" t="str">
            <v>Реконструкция М-17а от УЗ-34-39 до НО-247(Ду=500   L=472м,Ду-400  L=246м,Ду-250  L=66м)</v>
          </cell>
          <cell r="E259" t="str">
            <v>D412P0013C</v>
          </cell>
          <cell r="F259" t="str">
            <v>№ЛЭИ-299/10-078</v>
          </cell>
          <cell r="G259">
            <v>0</v>
          </cell>
          <cell r="H259">
            <v>0</v>
          </cell>
          <cell r="I259">
            <v>0</v>
          </cell>
          <cell r="J259">
            <v>20223980</v>
          </cell>
        </row>
        <row r="260">
          <cell r="D260" t="str">
            <v>Реконструкция участка теплотрассы 8 мкр СЖМ (ТК 2527 – ТК 2527/25)</v>
          </cell>
          <cell r="E260" t="str">
            <v>D412P0013C</v>
          </cell>
          <cell r="F260" t="str">
            <v>№ЛЭИ-299/10-079</v>
          </cell>
          <cell r="G260">
            <v>0</v>
          </cell>
          <cell r="H260">
            <v>0</v>
          </cell>
          <cell r="I260">
            <v>0</v>
          </cell>
          <cell r="J260">
            <v>1995880</v>
          </cell>
        </row>
        <row r="261">
          <cell r="D261" t="str">
            <v xml:space="preserve">Строительство участка теплотрассы Ду 100 мм  по пр.Соколова  до границы земельного участка, протяженностью 50тр.м. ЗАО «Компания Дерменджи», пр.Соколова-ул.Варфоломеева, 2-я очередь </v>
          </cell>
          <cell r="E261" t="str">
            <v>***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D262" t="str">
            <v>Реконструкция участка теплотрассы по пр. Королева, 5/6 (ТК 2515/1 – ТК 2515/13)</v>
          </cell>
          <cell r="E262" t="str">
            <v>D412P0013C</v>
          </cell>
          <cell r="F262" t="str">
            <v>№ЛЭИ-299/10-080</v>
          </cell>
          <cell r="G262">
            <v>0</v>
          </cell>
          <cell r="H262">
            <v>0</v>
          </cell>
          <cell r="I262">
            <v>0</v>
          </cell>
          <cell r="J262">
            <v>1293880</v>
          </cell>
        </row>
        <row r="263">
          <cell r="D263" t="str">
            <v>Реконструкция участка теплотрассы по пр. Королева (ТК 2526 – ТК 2534)</v>
          </cell>
          <cell r="E263" t="str">
            <v>D412P0013C</v>
          </cell>
          <cell r="F263" t="str">
            <v>№ЛЭИ-299/10-081</v>
          </cell>
          <cell r="G263">
            <v>0</v>
          </cell>
          <cell r="H263">
            <v>0</v>
          </cell>
          <cell r="I263">
            <v>0</v>
          </cell>
          <cell r="J263">
            <v>2428540</v>
          </cell>
        </row>
        <row r="264">
          <cell r="D264" t="str">
            <v>Реконструкция участка теплотрассы МКР Темерник I (ТК 3413/1 – ТК 3413/31)</v>
          </cell>
          <cell r="E264" t="str">
            <v>D412P0013C</v>
          </cell>
          <cell r="F264" t="str">
            <v>№ЛЭИ-299/10-082</v>
          </cell>
          <cell r="G264">
            <v>0</v>
          </cell>
          <cell r="H264">
            <v>0</v>
          </cell>
          <cell r="I264">
            <v>0</v>
          </cell>
          <cell r="J264">
            <v>1573100</v>
          </cell>
        </row>
        <row r="265">
          <cell r="D265" t="str">
            <v>Реконструкция участка теплотрассы по ул. Каяни от парка Революции до пл. Энергетиков (ТК 847 – ТК 857/13)</v>
          </cell>
          <cell r="E265" t="str">
            <v>D412P0013C</v>
          </cell>
          <cell r="F265" t="str">
            <v>№ЛЭИ-299/10-083</v>
          </cell>
          <cell r="G265">
            <v>0</v>
          </cell>
          <cell r="H265">
            <v>0</v>
          </cell>
          <cell r="I265">
            <v>0</v>
          </cell>
          <cell r="J265">
            <v>2405180</v>
          </cell>
        </row>
        <row r="266">
          <cell r="D266" t="str">
            <v>Реконструкция участка теплотрассы по пр.Нагибина, 14 а (ТК 3006-ТК 3011)</v>
          </cell>
          <cell r="E266" t="str">
            <v>D412P0013C</v>
          </cell>
          <cell r="F266" t="str">
            <v>№ЛЭИ-299/10-084</v>
          </cell>
          <cell r="G266">
            <v>0</v>
          </cell>
          <cell r="H266">
            <v>0</v>
          </cell>
          <cell r="I266">
            <v>0</v>
          </cell>
          <cell r="J266">
            <v>1301470</v>
          </cell>
        </row>
        <row r="267">
          <cell r="D267" t="str">
            <v>Реконструкция участка теплотрассы 7 мкр СЖМ (ТК 2523 – ТК 2523/27)</v>
          </cell>
          <cell r="E267" t="str">
            <v>D412P0013C</v>
          </cell>
          <cell r="F267" t="str">
            <v>№ЛЭИ-299/10-085</v>
          </cell>
          <cell r="G267">
            <v>0</v>
          </cell>
          <cell r="H267">
            <v>0</v>
          </cell>
          <cell r="I267">
            <v>0</v>
          </cell>
          <cell r="J267">
            <v>1909350</v>
          </cell>
        </row>
        <row r="268">
          <cell r="D268" t="str">
            <v>Реконструкция участка тепломагистрали по ул.Красноармейской (пер. Соборный - пер. Семашко)</v>
          </cell>
          <cell r="E268" t="str">
            <v>D412P0013C</v>
          </cell>
          <cell r="F268" t="str">
            <v>№ЛЭИ-299/10-086</v>
          </cell>
          <cell r="G268">
            <v>0</v>
          </cell>
          <cell r="H268">
            <v>0</v>
          </cell>
          <cell r="I268">
            <v>0</v>
          </cell>
          <cell r="J268">
            <v>688890</v>
          </cell>
        </row>
        <row r="269">
          <cell r="D269" t="str">
            <v>Техническое перевооружение автоматическими установками пожарной сигнализации и пожаротушения  зданий и помещений электростанций. ВТЭЦ-1, ВолгТЭЦ-2, КамТЭЦ, ВолгоГРЭС</v>
          </cell>
          <cell r="E269" t="str">
            <v>D419P0005C</v>
          </cell>
          <cell r="F269" t="str">
            <v>№ЛЭИ-040/10-046</v>
          </cell>
          <cell r="G269">
            <v>5568109.7006000001</v>
          </cell>
          <cell r="H269">
            <v>5916000</v>
          </cell>
          <cell r="I269">
            <v>5916000</v>
          </cell>
          <cell r="J269">
            <v>0</v>
          </cell>
        </row>
        <row r="270">
          <cell r="D270" t="str">
            <v>Техническое перевооружение Волгоградской ГРЭС. Монтаж турбоагрегата Р-25-90/18 Волгоградской ГРЭС</v>
          </cell>
          <cell r="E270" t="str">
            <v>D382P0045C</v>
          </cell>
          <cell r="F270" t="str">
            <v>№ЛЭИ-040/10-006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</row>
        <row r="271">
          <cell r="D271" t="str">
            <v>Техническое перевооружение дымовой трубы котельной Запикетная</v>
          </cell>
          <cell r="E271" t="str">
            <v>D382P0033C</v>
          </cell>
          <cell r="F271" t="str">
            <v>№ЛЭИ-000/11-002</v>
          </cell>
          <cell r="G271">
            <v>976772.75</v>
          </cell>
          <cell r="H271">
            <v>1065000</v>
          </cell>
          <cell r="I271">
            <v>1065000</v>
          </cell>
          <cell r="J271">
            <v>39618000</v>
          </cell>
        </row>
        <row r="272">
          <cell r="D272" t="str">
            <v>Техническое перевооружение и реконструкция ГЭС</v>
          </cell>
          <cell r="E272" t="str">
            <v>D382P0063C</v>
          </cell>
          <cell r="G272">
            <v>13096000</v>
          </cell>
          <cell r="H272">
            <v>0</v>
          </cell>
          <cell r="I272">
            <v>13442000</v>
          </cell>
          <cell r="J272">
            <v>0</v>
          </cell>
        </row>
        <row r="273">
          <cell r="D273" t="str">
            <v>Техническое перевооружение системы подачи аммиачной воды в химическом цехе Волгоградской ГРЭС</v>
          </cell>
          <cell r="E273" t="str">
            <v>D382P0025C</v>
          </cell>
          <cell r="F273" t="str">
            <v>№ЛЭИ-040/10-030</v>
          </cell>
          <cell r="G273">
            <v>1566184.6600000001</v>
          </cell>
          <cell r="H273">
            <v>1678000</v>
          </cell>
          <cell r="I273">
            <v>1678000</v>
          </cell>
          <cell r="J273">
            <v>0</v>
          </cell>
        </row>
        <row r="274">
          <cell r="D274" t="str">
            <v>Реконструкция участка теплотрассы по ул.339 Стрелковой дивизии (ТК 127/13/3 ТК 127/13/3/9)</v>
          </cell>
          <cell r="E274" t="str">
            <v>D412P0013C</v>
          </cell>
          <cell r="F274" t="str">
            <v>№ЛЭИ-299/10-087</v>
          </cell>
          <cell r="G274">
            <v>0</v>
          </cell>
          <cell r="H274">
            <v>0</v>
          </cell>
          <cell r="I274">
            <v>0</v>
          </cell>
          <cell r="J274">
            <v>977270</v>
          </cell>
        </row>
        <row r="275">
          <cell r="D275" t="str">
            <v>Техперевооружение водогрейного котла ПТВМ-50 ст.№6 ЦК г.Ростова-на-Дону с увеличением теплофикационной мощности</v>
          </cell>
          <cell r="E275" t="str">
            <v>D382P0059C</v>
          </cell>
          <cell r="F275" t="str">
            <v>№ЛЭИ-044/10-046</v>
          </cell>
          <cell r="G275">
            <v>8373270.9300000006</v>
          </cell>
          <cell r="H275">
            <v>8994816</v>
          </cell>
          <cell r="I275">
            <v>8994816</v>
          </cell>
          <cell r="J275">
            <v>0</v>
          </cell>
        </row>
        <row r="276">
          <cell r="D276" t="str">
            <v>Техперевооружение ОРУ-110 № 2 с заменой масляных выключателей 110 кВ на элегазовые (3 шт.)</v>
          </cell>
          <cell r="E276" t="str">
            <v>D424P0005C</v>
          </cell>
          <cell r="F276" t="str">
            <v>№ЛЭИ-040/10-070</v>
          </cell>
          <cell r="G276">
            <v>0</v>
          </cell>
          <cell r="H276">
            <v>0</v>
          </cell>
          <cell r="I276">
            <v>0</v>
          </cell>
          <cell r="J276">
            <v>8113000</v>
          </cell>
        </row>
        <row r="277">
          <cell r="D277" t="str">
            <v>Техперевооружение с заменой масляных выключателей 110 кВ на элегазовые.</v>
          </cell>
          <cell r="E277" t="str">
            <v>D424P0005C</v>
          </cell>
          <cell r="F277" t="str">
            <v>№ЛЭИ-040/10-071</v>
          </cell>
          <cell r="G277">
            <v>0</v>
          </cell>
          <cell r="H277">
            <v>0</v>
          </cell>
          <cell r="I277">
            <v>0</v>
          </cell>
          <cell r="J277">
            <v>530000</v>
          </cell>
        </row>
        <row r="278">
          <cell r="D278" t="str">
            <v>Техперевооружение с заменой ячеек масляных выключателей 6-10 кВ на вакуумные (секция №2-РУСН-6кВ)</v>
          </cell>
          <cell r="E278" t="str">
            <v>D424P0005C</v>
          </cell>
          <cell r="F278" t="str">
            <v>№ЛЭИ-040/10-072</v>
          </cell>
          <cell r="G278">
            <v>0</v>
          </cell>
          <cell r="H278">
            <v>0</v>
          </cell>
          <cell r="I278">
            <v>0</v>
          </cell>
          <cell r="J278">
            <v>700000</v>
          </cell>
        </row>
        <row r="279">
          <cell r="D279" t="str">
            <v>Техперевооружение с установкой  на баках№5,6 мазутонасосной и ДМХ (дополнительного мазутного хозяйства), автоматических установок пожаротушения АУПТ, ручных извещателей пожарной сигнализации и датчиков сигнализаторов довзрывных концентраций</v>
          </cell>
          <cell r="E279" t="str">
            <v>D424P0005C</v>
          </cell>
          <cell r="F279" t="str">
            <v>№ЛЭИ-040/10-073</v>
          </cell>
          <cell r="G279">
            <v>0</v>
          </cell>
          <cell r="H279">
            <v>0</v>
          </cell>
          <cell r="I279">
            <v>0</v>
          </cell>
          <cell r="J279">
            <v>7927000</v>
          </cell>
        </row>
        <row r="280">
          <cell r="D280" t="str">
            <v>Техперевооружение. Замена перекачивающего насоса типа КСД230-115 на насос КС-80-100УХЛ4 с двигателем меньшей мощности</v>
          </cell>
          <cell r="E280" t="str">
            <v>D424P0005C</v>
          </cell>
          <cell r="F280" t="str">
            <v>№ЛЭИ-040/10-074</v>
          </cell>
          <cell r="G280">
            <v>0</v>
          </cell>
          <cell r="H280">
            <v>0</v>
          </cell>
          <cell r="I280">
            <v>0</v>
          </cell>
          <cell r="J280">
            <v>365000</v>
          </cell>
        </row>
        <row r="281">
          <cell r="D281" t="str">
            <v>Техперевооружение. Оборудование мазутных баков №1,2,3,4 системой автоматического пожаротушения с установкой датчиков сигнализаторов довзрывной концентрации по периметру обваловки мазутных баков №1-9</v>
          </cell>
          <cell r="E281" t="str">
            <v>D424P0005C</v>
          </cell>
          <cell r="F281" t="str">
            <v>№ЛЭИ-040/10-075</v>
          </cell>
          <cell r="G281">
            <v>0</v>
          </cell>
          <cell r="H281">
            <v>0</v>
          </cell>
          <cell r="I281">
            <v>0</v>
          </cell>
          <cell r="J281">
            <v>4970000</v>
          </cell>
        </row>
        <row r="282">
          <cell r="D282" t="str">
            <v>Техперевооружение. Установка системы автоматического  пожаротушения на резервуары мазутохранилища с установкой ручных извещателей  пожарной сигнализации</v>
          </cell>
          <cell r="E282" t="str">
            <v>D424P0005C</v>
          </cell>
          <cell r="F282" t="str">
            <v>№ЛЭИ-040/10-076</v>
          </cell>
          <cell r="G282">
            <v>0</v>
          </cell>
          <cell r="H282">
            <v>0</v>
          </cell>
          <cell r="I282">
            <v>0</v>
          </cell>
          <cell r="J282">
            <v>400000</v>
          </cell>
        </row>
        <row r="283">
          <cell r="D283" t="str">
            <v>Техперервооружение подкрановых путей главного корпуса Кисловодской ТЭЦ</v>
          </cell>
          <cell r="E283" t="str">
            <v>D419P0036C</v>
          </cell>
          <cell r="F283" t="str">
            <v>№ЛЭИ-000/11-016</v>
          </cell>
          <cell r="G283">
            <v>484600.37</v>
          </cell>
          <cell r="H283">
            <v>167000</v>
          </cell>
          <cell r="I283">
            <v>494700</v>
          </cell>
          <cell r="J283">
            <v>4452084</v>
          </cell>
        </row>
        <row r="284">
          <cell r="D284" t="str">
            <v>Реконструкция участка теплотрассы по пр. Стачки (от ТК-117 до ТК-122)</v>
          </cell>
          <cell r="E284" t="str">
            <v>D412P0014C</v>
          </cell>
          <cell r="F284" t="str">
            <v>№ЛЭИ-299/10-088</v>
          </cell>
          <cell r="G284">
            <v>0</v>
          </cell>
          <cell r="H284">
            <v>0</v>
          </cell>
          <cell r="I284">
            <v>0</v>
          </cell>
          <cell r="J284">
            <v>81728100</v>
          </cell>
        </row>
        <row r="285">
          <cell r="D285" t="str">
            <v>Тепломагистраль № III от ШО-III-1 до ТК-III-23. Реконструкция на участке от ШО-III-1 до ТК-III-13</v>
          </cell>
          <cell r="E285" t="str">
            <v>D412P0018C</v>
          </cell>
          <cell r="F285" t="str">
            <v>№ЛЭИ-299/10-091</v>
          </cell>
          <cell r="G285">
            <v>0</v>
          </cell>
          <cell r="H285">
            <v>0</v>
          </cell>
          <cell r="I285">
            <v>0</v>
          </cell>
          <cell r="J285">
            <v>11868000</v>
          </cell>
        </row>
        <row r="286">
          <cell r="D286" t="str">
            <v>Закупка персональных компьютеров</v>
          </cell>
          <cell r="E286" t="str">
            <v>D412M9999G</v>
          </cell>
          <cell r="F286" t="str">
            <v>№ЛЭИ-299/10-056</v>
          </cell>
          <cell r="G286">
            <v>0</v>
          </cell>
          <cell r="H286">
            <v>0</v>
          </cell>
          <cell r="I286">
            <v>362000</v>
          </cell>
          <cell r="J286">
            <v>0</v>
          </cell>
        </row>
        <row r="287">
          <cell r="D287" t="str">
            <v>ТТК: Приобретение представительского автотранспорта</v>
          </cell>
          <cell r="E287" t="str">
            <v>D412P0008C</v>
          </cell>
          <cell r="F287" t="str">
            <v>№ЛЭИ-299/10-066</v>
          </cell>
          <cell r="G287">
            <v>0</v>
          </cell>
          <cell r="H287">
            <v>0</v>
          </cell>
          <cell r="I287">
            <v>4988000</v>
          </cell>
          <cell r="J287">
            <v>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-Т"/>
      <sheetName val="ЛЧ"/>
    </sheetNames>
    <sheetDataSet>
      <sheetData sheetId="0"/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метаСводная Рыб"/>
      <sheetName val="Смета-Т"/>
      <sheetName val="См3 СЦБ-зап"/>
      <sheetName val="Смета"/>
      <sheetName val="Зап-3- СЦБ"/>
      <sheetName val="Переменные и константы"/>
      <sheetName val="топография"/>
      <sheetName val="КП к снег Рыбинская"/>
      <sheetName val="1.3"/>
      <sheetName val="мсн"/>
      <sheetName val="СметаСводная Колпино"/>
      <sheetName val="СметаСводная"/>
      <sheetName val="К"/>
      <sheetName val="Данные для расчёта сметы"/>
      <sheetName val="оператор"/>
      <sheetName val="исх_данные"/>
      <sheetName val="OCK1"/>
      <sheetName val="Землеотвод"/>
      <sheetName val="D"/>
      <sheetName val="р.Волхов"/>
      <sheetName val="Пример расчета"/>
      <sheetName val="Калплан Кра"/>
      <sheetName val="топо"/>
      <sheetName val="свод"/>
      <sheetName val="ПДР"/>
      <sheetName val="исходные данные"/>
      <sheetName val="расчетные таблицы"/>
      <sheetName val="total"/>
      <sheetName val="Комплектация"/>
      <sheetName val="трубы"/>
      <sheetName val="СМР"/>
      <sheetName val="дороги"/>
      <sheetName val="Шкаф"/>
      <sheetName val="Коэфф1."/>
      <sheetName val="Прайс лист"/>
      <sheetName val="свод 3"/>
      <sheetName val="сводная"/>
      <sheetName val="Лист2"/>
      <sheetName val="шаблон"/>
      <sheetName val="КР РП Мост 50-летия"/>
      <sheetName val="Смета 5 ред.3"/>
      <sheetName val="sapactivexlhiddensheet"/>
      <sheetName val="ИГ1"/>
      <sheetName val="Справочники"/>
      <sheetName val="Общая часть"/>
      <sheetName val="ст ГТМ"/>
      <sheetName val="См 1 наруж.водопровод"/>
      <sheetName val="информация"/>
      <sheetName val="Смета 1свод"/>
      <sheetName val="Справочные данные"/>
      <sheetName val="ИД"/>
      <sheetName val="Амур ДОН"/>
      <sheetName val="Лист1"/>
      <sheetName val="Лист4"/>
      <sheetName val="Общий"/>
      <sheetName val="Ачинский НПЗ"/>
      <sheetName val="Дог цена"/>
    </sheetNames>
    <sheetDataSet>
      <sheetData sheetId="0" refreshError="1">
        <row r="7">
          <cell r="A7" t="str">
            <v>Наименование  строительства, стадии проектирования:
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ГК"/>
      <sheetName val="Калплан Вер"/>
      <sheetName val="СметаСводная Колпино"/>
      <sheetName val="СмТопоГео  (планшеты)"/>
      <sheetName val="Смета2 "/>
      <sheetName val="См эколог изыск.Вит"/>
      <sheetName val="Смета геология Вит"/>
      <sheetName val="Смета 5 ОВОС"/>
      <sheetName val="смета6  Дор.работыКолпино"/>
      <sheetName val="Смета7 - СетиКолпино"/>
      <sheetName val="См8 Расчет Трансп.схемы"/>
      <sheetName val="Смета8а технология"/>
      <sheetName val="См9 ГО и ЧС"/>
      <sheetName val="см10 экспресс-оценка"/>
      <sheetName val="КП_к_ГК"/>
      <sheetName val="Калплан_Вер"/>
      <sheetName val="СметаСводная_Колпино"/>
      <sheetName val="СмТопоГео__(планшеты)"/>
      <sheetName val="Смета2_"/>
      <sheetName val="См_эколог_изыск_Вит"/>
      <sheetName val="Смета_геология_Вит"/>
      <sheetName val="Смета_5_ОВОС"/>
      <sheetName val="смета6__Дор_работыКолпино"/>
      <sheetName val="Смета7_-_СетиКолпино"/>
      <sheetName val="См8_Расчет_Трансп_схемы"/>
      <sheetName val="Смета8а_технология"/>
      <sheetName val="См9_ГО_и_ЧС"/>
      <sheetName val="см10_экспресс-оценка"/>
      <sheetName val="свод 2"/>
      <sheetName val="СметаСводная"/>
      <sheetName val="Ачинский НПЗ"/>
      <sheetName val="См3 СЦБ-зап"/>
      <sheetName val="топография"/>
      <sheetName val="Данные для расчёта сметы"/>
      <sheetName val="Зап-3- СЦБ"/>
      <sheetName val="См 1 наруж.водопровод"/>
      <sheetName val="Переменные и константы"/>
      <sheetName val="СметаСводная Рыб"/>
      <sheetName val="Смета"/>
      <sheetName val="ИГ1"/>
      <sheetName val="изыскания 2"/>
      <sheetName val="мсн"/>
      <sheetName val="информация"/>
      <sheetName val="Смета 1свод"/>
      <sheetName val="К"/>
      <sheetName val="исх.данные"/>
      <sheetName val="CENTR"/>
      <sheetName val="оператор"/>
      <sheetName val="Землеотвод"/>
      <sheetName val="Смета-Т"/>
      <sheetName val="КП к снег Рыбинская"/>
      <sheetName val="р.Волхов"/>
      <sheetName val="Калплан Кра"/>
      <sheetName val="1.3"/>
      <sheetName val="гидрология"/>
      <sheetName val="OCK1"/>
      <sheetName val="Цена"/>
      <sheetName val="Лист1"/>
      <sheetName val="Обновление"/>
      <sheetName val="График"/>
      <sheetName val="сводная"/>
      <sheetName val="СметаСводная кол"/>
      <sheetName val="ЛС_РЕС"/>
      <sheetName val="КП Прим (3)"/>
      <sheetName val="Записка СЦБ"/>
      <sheetName val="3труба (П)"/>
      <sheetName val="Справка"/>
      <sheetName val="Summary"/>
      <sheetName val="sapactivexlhiddensheet"/>
      <sheetName val="Параметры"/>
      <sheetName val="Дог цена"/>
      <sheetName val="пятилетка"/>
      <sheetName val="мониторинг"/>
      <sheetName val="D"/>
      <sheetName val=""/>
      <sheetName val="Геодезия-1.1"/>
      <sheetName val="Сводная "/>
      <sheetName val="Сводная смета"/>
    </sheetNames>
    <sheetDataSet>
      <sheetData sheetId="0"/>
      <sheetData sheetId="1"/>
      <sheetData sheetId="2" refreshError="1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График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Кра"/>
      <sheetName val="КП кра"/>
      <sheetName val="СметаСводная"/>
      <sheetName val="Смета1 топо Кра"/>
      <sheetName val="Смета2 Инвентариз Кра"/>
      <sheetName val="Смета3геология Кра"/>
      <sheetName val="см4 Оценка Кра"/>
      <sheetName val="См5 дороги"/>
      <sheetName val="6Кр.линии"/>
      <sheetName val="7Сети ТВК, кабели"/>
      <sheetName val="См8 эколог изыск"/>
      <sheetName val="Смета9регламент с 0,293"/>
      <sheetName val="См10  ГО и ЧС"/>
      <sheetName val="смета11конк докум"/>
      <sheetName val="Смета12транс потоки "/>
      <sheetName val="Смета13 Новые технологии"/>
      <sheetName val="Калплан_Кра"/>
      <sheetName val="КП_кра"/>
      <sheetName val="Смета1_топо_Кра"/>
      <sheetName val="Смета2_Инвентариз_Кра"/>
      <sheetName val="Смета3геология_Кра"/>
      <sheetName val="см4_Оценка_Кра"/>
      <sheetName val="См5_дороги"/>
      <sheetName val="6Кр_линии"/>
      <sheetName val="7Сети_ТВК,_кабели"/>
      <sheetName val="См8_эколог_изыск"/>
      <sheetName val="Смета9регламент_с_0,293"/>
      <sheetName val="См10__ГО_и_ЧС"/>
      <sheetName val="смета11конк_докум"/>
      <sheetName val="Смета12транс_потоки_"/>
      <sheetName val="Смета13_Новые_технологии"/>
      <sheetName val="топография"/>
      <sheetName val="СметаСводная 1 оч"/>
      <sheetName val="справка"/>
      <sheetName val="Лист1"/>
      <sheetName val="СметаСводная Колпино"/>
      <sheetName val="свод 2"/>
      <sheetName val="Общая часть"/>
      <sheetName val="Сводная"/>
      <sheetName val="Смета"/>
      <sheetName val="См3 СЦБ-зап"/>
      <sheetName val="Ачинский НПЗ"/>
      <sheetName val="СметаСводная павильон"/>
      <sheetName val="Данные для расчёта сметы"/>
      <sheetName val="СметаСводная снег"/>
      <sheetName val="ст ГТМ"/>
      <sheetName val="гидрология"/>
      <sheetName val="КП к ГК"/>
      <sheetName val="К"/>
      <sheetName val="СметаСводная Рыб"/>
      <sheetName val="График"/>
      <sheetName val="мсн"/>
      <sheetName val="изыскания 2"/>
      <sheetName val="1.3"/>
      <sheetName val="1.1."/>
      <sheetName val="Смета 5 ред.3"/>
      <sheetName val="Зап-3- СЦБ"/>
      <sheetName val="sapactivexlhiddensheet"/>
      <sheetName val="Землеотвод"/>
      <sheetName val="Справочные данные"/>
      <sheetName val="См 1 наруж.водопровод"/>
      <sheetName val="КП Прим (3)"/>
      <sheetName val="смета СИД"/>
      <sheetName val="кп"/>
      <sheetName val="ДЦ"/>
      <sheetName val="Summary"/>
      <sheetName val="пятилетка"/>
      <sheetName val="мониторинг"/>
    </sheetNames>
    <sheetDataSet>
      <sheetData sheetId="0"/>
      <sheetData sheetId="1"/>
      <sheetData sheetId="2" refreshError="1">
        <row r="6">
          <cell r="E6" t="str">
            <v>Рабочий проект по реконструкции объекта "Улица Красина"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эфф1."/>
      <sheetName val="Прайс лист"/>
      <sheetName val="Шкаф"/>
      <sheetName val="Стоимость"/>
      <sheetName val="в работу"/>
      <sheetName val="Нижний ур."/>
      <sheetName val="Нижний NEW"/>
      <sheetName val="ЗИП_НУ"/>
      <sheetName val="Лист2"/>
      <sheetName val="ВерхУров"/>
      <sheetName val="СП"/>
      <sheetName val="КП"/>
      <sheetName val="КП-1"/>
      <sheetName val="СП-1"/>
      <sheetName val="СП-2"/>
      <sheetName val="СП-3"/>
      <sheetName val="СП-4"/>
      <sheetName val="СП-5"/>
      <sheetName val="Спец"/>
      <sheetName val="Сервис"/>
      <sheetName val="ЗИП"/>
      <sheetName val="Труд"/>
      <sheetName val="Тепло"/>
      <sheetName val="База"/>
      <sheetName val="MACRO"/>
      <sheetName val="Коэфф1_"/>
      <sheetName val="ЭХЗ"/>
      <sheetName val="Лист1"/>
      <sheetName val="Обновление"/>
      <sheetName val="Цена"/>
      <sheetName val="Product"/>
      <sheetName val="13.1"/>
      <sheetName val="СМЕТА проект"/>
      <sheetName val="Шкафы_end"/>
      <sheetName val="топография"/>
      <sheetName val="93-110"/>
      <sheetName val="Calc"/>
      <sheetName val="ПДР"/>
      <sheetName val="Кредиты"/>
      <sheetName val="трансформация1"/>
      <sheetName val="sapactivexlhiddensheet"/>
      <sheetName val="Все ОС"/>
      <sheetName val="к.84-к.83"/>
      <sheetName val="MAIN_PARAMETERS"/>
      <sheetName val="HP и оргтехника"/>
      <sheetName val="Данные для расчёта сметы"/>
      <sheetName val="Смета"/>
      <sheetName val="Пример расчета"/>
      <sheetName val="Summary"/>
      <sheetName val="1ПС"/>
      <sheetName val="5ОборРабМест(HP)"/>
      <sheetName val="Лист опроса"/>
      <sheetName val="COS&amp; SG&amp;A Classification"/>
      <sheetName val="reconciliation"/>
      <sheetName val="свод 2"/>
      <sheetName val="1155"/>
      <sheetName val="SP173И1"/>
      <sheetName val="SP173И2"/>
      <sheetName val="SP173И3"/>
      <sheetName val="SP353СИ1"/>
      <sheetName val="SP353СИ2"/>
      <sheetName val="SP353ЦИ1"/>
      <sheetName val="SP353ЦИ2"/>
      <sheetName val="КП (2)"/>
      <sheetName val="информация"/>
      <sheetName val="Lim"/>
      <sheetName val="Параметры"/>
      <sheetName val="Norm"/>
      <sheetName val="ПДР ООО &quot;Юкос ФБЦ&quot;"/>
      <sheetName val="Хар_"/>
      <sheetName val="С1_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С"/>
      <sheetName val="Прибыль опл"/>
      <sheetName val="Амур ДОН"/>
      <sheetName val="СВОД"/>
      <sheetName val="Journals"/>
      <sheetName val="кп ГК"/>
      <sheetName val="total"/>
      <sheetName val="Комплектация"/>
      <sheetName val="трубы"/>
      <sheetName val="СМР"/>
      <sheetName val="дороги"/>
      <sheetName val="OCK1"/>
      <sheetName val="исходные данные"/>
      <sheetName val="расчетные таблицы"/>
      <sheetName val="свод 3"/>
      <sheetName val="График"/>
      <sheetName val="Капитальные затраты"/>
      <sheetName val="все"/>
      <sheetName val="топо"/>
      <sheetName val="Проект"/>
      <sheetName val="РП"/>
      <sheetName val="ID"/>
      <sheetName val="Б.Сатка"/>
      <sheetName val="Зап-3- СЦБ"/>
      <sheetName val="БД"/>
    </sheetNames>
    <sheetDataSet>
      <sheetData sheetId="0" refreshError="1">
        <row r="23">
          <cell r="E23">
            <v>30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Курс доллара"/>
      <sheetName val="Лист3"/>
      <sheetName val="ПО 1-7"/>
      <sheetName val="Данные для расчёта сметы"/>
      <sheetName val="топография"/>
      <sheetName val="Курс_доллара"/>
      <sheetName val="СметаСводная"/>
      <sheetName val="Коэфф1."/>
      <sheetName val="ставки"/>
      <sheetName val="свод 2"/>
      <sheetName val="Смета"/>
      <sheetName val="СметаСводная Колпино"/>
      <sheetName val="Лист7"/>
      <sheetName val="Смета-Т"/>
      <sheetName val="ps198"/>
      <sheetName val="Курс $"/>
      <sheetName val="ОПС"/>
      <sheetName val="Дог цена"/>
      <sheetName val="к-ты"/>
      <sheetName val="консолидация"/>
      <sheetName val="Сводный СР"/>
      <sheetName val="ИМЯ"/>
      <sheetName val="Имя2"/>
      <sheetName val="Справка"/>
      <sheetName val="СметаСводная Рыб"/>
      <sheetName val="хар_"/>
      <sheetName val="с1_"/>
    </sheetNames>
    <sheetDataSet>
      <sheetData sheetId="0">
        <row r="2">
          <cell r="A2">
            <v>25</v>
          </cell>
        </row>
      </sheetData>
      <sheetData sheetId="1">
        <row r="2">
          <cell r="A2">
            <v>25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ак"/>
      <sheetName val="сводная"/>
      <sheetName val="См1ои ТопоГео  (планшеты)"/>
      <sheetName val="Смета2ои.ИГИ ОИ"/>
      <sheetName val="Смета3ои Гидрограф мак"/>
      <sheetName val="См4 оигеол мак"/>
      <sheetName val="См5ои эколог мак"/>
      <sheetName val="смета6 ои дор.работы мак"/>
      <sheetName val="См7ои мосты"/>
      <sheetName val="см 8ОИ сети"/>
      <sheetName val="Смета9 ОВОС Мак"/>
      <sheetName val="см10 ои Водопонижение и дренаж"/>
      <sheetName val="См11ои транс потоки мак"/>
      <sheetName val="см12ои Оценка мак"/>
      <sheetName val="См 13ои ГО и ЧС"/>
      <sheetName val="См1п топо"/>
      <sheetName val="См2пИГИпроект"/>
      <sheetName val="Смета 3п Инвент"/>
      <sheetName val="Смета4п геол мак"/>
      <sheetName val="См5п Обслед и мероприятия по за"/>
      <sheetName val="смета6п дор.работы мак"/>
      <sheetName val="См7П мосты"/>
      <sheetName val="см 8П сети"/>
      <sheetName val="см9 п Водопонижение и дре"/>
      <sheetName val="См10п транс потоки мак "/>
      <sheetName val="см11п Оценка мак"/>
      <sheetName val="См 12п ГО и ЧС"/>
      <sheetName val="смета13 конк докум"/>
      <sheetName val="КП_Мак"/>
      <sheetName val="См1ои_ТопоГео__(планшеты)"/>
      <sheetName val="Смета2ои_ИГИ_ОИ"/>
      <sheetName val="Смета3ои_Гидрограф_мак"/>
      <sheetName val="См4_оигеол_мак"/>
      <sheetName val="См5ои_эколог_мак"/>
      <sheetName val="смета6_ои_дор_работы_мак"/>
      <sheetName val="См7ои_мосты"/>
      <sheetName val="см_8ОИ_сети"/>
      <sheetName val="Смета9_ОВОС_Мак"/>
      <sheetName val="см10_ои_Водопонижение_и_дренаж"/>
      <sheetName val="См11ои_транс_потоки_мак"/>
      <sheetName val="см12ои_Оценка_мак"/>
      <sheetName val="См_13ои_ГО_и_ЧС"/>
      <sheetName val="См1п_топо"/>
      <sheetName val="Смета_3п_Инвент"/>
      <sheetName val="Смета4п_геол_мак"/>
      <sheetName val="См5п_Обслед_и_мероприятия_по_за"/>
      <sheetName val="смета6п_дор_работы_мак"/>
      <sheetName val="См7П_мосты"/>
      <sheetName val="см_8П_сети"/>
      <sheetName val="см9_п_Водопонижение_и_дре"/>
      <sheetName val="См10п_транс_потоки_мак_"/>
      <sheetName val="см11п_Оценка_мак"/>
      <sheetName val="См_12п_ГО_и_ЧС"/>
      <sheetName val="смета13_конк_докум"/>
      <sheetName val="свод 2"/>
      <sheetName val="sapactivexlhiddensheet"/>
      <sheetName val="Данные для расчёта сметы"/>
      <sheetName val="топография"/>
      <sheetName val="пятилетка"/>
      <sheetName val="мониторинг"/>
      <sheetName val="См 1 наруж.водопровод"/>
      <sheetName val="ИГ1"/>
      <sheetName val="СметаСводная"/>
      <sheetName val="Параметры"/>
      <sheetName val="Смета"/>
      <sheetName val="СметаСводная 1 оч"/>
      <sheetName val="Землеотвод"/>
      <sheetName val="СметаСводная Колпино"/>
      <sheetName val="х"/>
      <sheetName val="Калплан Кра"/>
      <sheetName val="Лист1"/>
      <sheetName val="смета СИД"/>
      <sheetName val="Ачинский НПЗ"/>
      <sheetName val="гидрология"/>
      <sheetName val="ст ГТМ"/>
      <sheetName val="Summary"/>
      <sheetName val="КП Прим (3)"/>
      <sheetName val="Дополнительные параметры"/>
      <sheetName val="Общая часть"/>
      <sheetName val="Курс $"/>
      <sheetName val="см8"/>
      <sheetName val="КП к ГК"/>
      <sheetName val="Кал.план Жукова даты - не надо"/>
      <sheetName val="ПРОГНОЗ_1"/>
      <sheetName val="мсн"/>
      <sheetName val="свод"/>
      <sheetName val="Калплан ОИ2 Макм крестики"/>
      <sheetName val="Курс доллара"/>
      <sheetName val="Смета терзем"/>
    </sheetNames>
    <sheetDataSet>
      <sheetData sheetId="0"/>
      <sheetData sheetId="1" refreshError="1">
        <row r="7">
          <cell r="D7" t="str">
            <v>Разработка обоснования инвестиций и проекта на строительство объекта "Набережная Макарова с мостом через реку Смоленку. 1-я очередь. Участок от 2-й линии Васильевского острова до транспортной связи через остров Серный"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.план Жукова мес"/>
      <sheetName val="Кал.план Жукова даты - не надо"/>
      <sheetName val="СметаСводная 1 оч"/>
      <sheetName val="Смета1 Чеснович"/>
      <sheetName val="Смета2 геология"/>
      <sheetName val="См3 кадастр"/>
      <sheetName val="Смета4 Зем"/>
      <sheetName val="См5 дороги"/>
      <sheetName val="6 Кр.линии"/>
      <sheetName val="См7 мост"/>
      <sheetName val="Сети8 1 оч"/>
      <sheetName val="Смета9 регламент с 0,335"/>
      <sheetName val="Смета10 ООС"/>
      <sheetName val="смета11 конк докум"/>
      <sheetName val="См12  ГО и ЧС"/>
      <sheetName val="Кал_план_Жукова_мес"/>
      <sheetName val="Кал_план_Жукова_даты_-_не_надо"/>
      <sheetName val="СметаСводная_1_оч"/>
      <sheetName val="Смета1_Чеснович"/>
      <sheetName val="Смета2_геология"/>
      <sheetName val="См3_кадастр"/>
      <sheetName val="Смета4_Зем"/>
      <sheetName val="См5_дороги"/>
      <sheetName val="6_Кр_линии"/>
      <sheetName val="См7_мост"/>
      <sheetName val="Сети8_1_оч"/>
      <sheetName val="Смета9_регламент_с_0,335"/>
      <sheetName val="Смета10_ООС"/>
      <sheetName val="смета11_конк_докум"/>
      <sheetName val="См12__ГО_и_ЧС"/>
      <sheetName val="СметаСводная снег"/>
      <sheetName val="сводная"/>
      <sheetName val="Данные для расчёта сметы"/>
      <sheetName val="ИГ1"/>
      <sheetName val="СметаСводная"/>
      <sheetName val="Смета"/>
      <sheetName val="пятилетка"/>
      <sheetName val="мониторинг"/>
      <sheetName val="свод 2"/>
      <sheetName val="sapactivexlhiddensheet"/>
      <sheetName val="топография"/>
      <sheetName val="См 1 наруж.водопровод"/>
      <sheetName val="СметаСводная Колпино"/>
      <sheetName val="свод"/>
      <sheetName val="КП Мак"/>
      <sheetName val="Параметры"/>
      <sheetName val="Калплан Кра"/>
      <sheetName val="р.Волхов"/>
      <sheetName val="Землеотвод"/>
      <sheetName val="93-110"/>
      <sheetName val="смета СИД"/>
      <sheetName val="кп"/>
      <sheetName val="Лист1"/>
      <sheetName val="КП Прим (3)"/>
      <sheetName val="гидрология"/>
      <sheetName val="1"/>
      <sheetName val="КП к ГК"/>
      <sheetName val="Смета терзем"/>
      <sheetName val="Summary"/>
      <sheetName val="эл.химз."/>
      <sheetName val="Ачинский НПЗ"/>
      <sheetName val="График"/>
      <sheetName val="мсн"/>
      <sheetName val="1.3"/>
      <sheetName val="см8"/>
      <sheetName val="Курс доллара"/>
      <sheetName val="Дополнительные параметры"/>
      <sheetName val="АЧ"/>
    </sheetNames>
    <sheetDataSet>
      <sheetData sheetId="0" refreshError="1"/>
      <sheetData sheetId="1" refreshError="1"/>
      <sheetData sheetId="2" refreshError="1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топография"/>
      <sheetName val="справка"/>
      <sheetName val="СметаСводная 1 оч"/>
      <sheetName val="Смета"/>
      <sheetName val="сводная"/>
      <sheetName val="ИГ1"/>
      <sheetName val="свод 2"/>
      <sheetName val="Параметры"/>
      <sheetName val="См 1 наруж.водопровод"/>
      <sheetName val="СметаСводная"/>
      <sheetName val="Кал.план Жукова даты - не надо"/>
      <sheetName val="sapactivexlhiddensheet"/>
      <sheetName val="Коэфф1."/>
      <sheetName val="Лист1"/>
      <sheetName val="свод"/>
      <sheetName val="КП Мак"/>
      <sheetName val="Список"/>
      <sheetName val="р.Волхов"/>
      <sheetName val="смета СИД"/>
      <sheetName val="Землеотвод"/>
      <sheetName val="эл.химз."/>
      <sheetName val="КП НовоКов"/>
      <sheetName val="пятилетка"/>
      <sheetName val="мониторинг"/>
      <sheetName val="СметаСводная Колпино"/>
      <sheetName val="Коэф КВ"/>
      <sheetName val="Подрядчики"/>
      <sheetName val="Калплан ОИ2 Макм крестики"/>
      <sheetName val="Данные_для_расчёта_сметы"/>
      <sheetName val="Смета_рекультивация"/>
      <sheetName val="Смета_терзем"/>
      <sheetName val="Коэфф1_"/>
      <sheetName val="СметаСводная_1_оч"/>
      <sheetName val="Калплан Кра"/>
      <sheetName val="гидрология"/>
      <sheetName val="1"/>
      <sheetName val="Summary"/>
      <sheetName val="КП Прим (3)"/>
      <sheetName val="кп"/>
      <sheetName val="свод (2)"/>
      <sheetName val="График"/>
      <sheetName val="Дополнительные параметры"/>
      <sheetName val="Титул1"/>
      <sheetName val="Титул2"/>
      <sheetName val="Титул3"/>
      <sheetName val="1.3"/>
      <sheetName val="см8"/>
      <sheetName val="Хаттон 90.90 Femco"/>
      <sheetName val="свод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топография"/>
      <sheetName val="Смета рекультивация"/>
      <sheetName val="Смета терзем"/>
      <sheetName val="Смета"/>
      <sheetName val="Коэфф1."/>
      <sheetName val="СметаСводная 1 оч"/>
      <sheetName val="Данные_для_расчёта_сметы"/>
      <sheetName val="Смета_рекультивация"/>
      <sheetName val="Смета_терзем"/>
      <sheetName val="Коэфф1_"/>
      <sheetName val="СметаСводная_1_оч"/>
      <sheetName val="справка"/>
      <sheetName val="Список"/>
      <sheetName val="сводная"/>
      <sheetName val="ИГ1"/>
      <sheetName val="свод 2"/>
      <sheetName val="Параметры"/>
      <sheetName val="Кал.план Жукова даты - не надо"/>
      <sheetName val="См 1 наруж.водопровод"/>
      <sheetName val="sapactivexlhiddensheet"/>
      <sheetName val="СметаСводная"/>
      <sheetName val="Лист1"/>
      <sheetName val="свод"/>
      <sheetName val="КП Мак"/>
      <sheetName val="р.Волхов"/>
      <sheetName val="смета СИД"/>
      <sheetName val="СметаСводная Колпино"/>
      <sheetName val="Подрядчики"/>
      <sheetName val="Коэф КВ"/>
      <sheetName val="Землеотвод"/>
      <sheetName val="эл.химз."/>
      <sheetName val="КП НовоКов"/>
      <sheetName val="пятилетка"/>
      <sheetName val="мониторинг"/>
      <sheetName val="Калплан ОИ2 Макм крестики"/>
      <sheetName val="Калплан Кра"/>
      <sheetName val="гидрология"/>
      <sheetName val="E23_EZ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ОИ2 Макм крестики"/>
      <sheetName val="КП Мак-2"/>
      <sheetName val="сводная"/>
      <sheetName val="См1ТопоГео  (планшеты) Мичм"/>
      <sheetName val="Смета2 инв Мичм"/>
      <sheetName val="см 3геол арх Мичманская"/>
      <sheetName val="Смета.4ИГИ Мичм"/>
      <sheetName val="См 5эколог изыск.Мичм"/>
      <sheetName val="См6 дороги Мичм"/>
      <sheetName val="смета7 мост Мичм"/>
      <sheetName val="см 8 ОИ сети Мим"/>
      <sheetName val="Смета9 ОВОС Мичм"/>
      <sheetName val="Смета 10 трансппот Мичм"/>
      <sheetName val="смета11 оценка Мичм"/>
      <sheetName val="См 12 ГОЧС Мичм"/>
      <sheetName val="См5ои эколог мак"/>
      <sheetName val="Калплан_ОИ2_Макм_крестики"/>
      <sheetName val="КП_Мак-2"/>
      <sheetName val="См1ТопоГео__(планшеты)_Мичм"/>
      <sheetName val="Смета2_инв_Мичм"/>
      <sheetName val="см_3геол_арх_Мичманская"/>
      <sheetName val="Смета_4ИГИ_Мичм"/>
      <sheetName val="См_5эколог_изыск_Мичм"/>
      <sheetName val="См6_дороги_Мичм"/>
      <sheetName val="смета7_мост_Мичм"/>
      <sheetName val="см_8_ОИ_сети_Мим"/>
      <sheetName val="Смета9_ОВОС_Мичм"/>
      <sheetName val="Смета_10_трансппот_Мичм"/>
      <sheetName val="смета11_оценка_Мичм"/>
      <sheetName val="См_12_ГОЧС_Мичм"/>
      <sheetName val="См5ои_эколог_мак"/>
      <sheetName val="Данные для расчёта сметы"/>
      <sheetName val="СметаСводная 1 оч"/>
      <sheetName val="sapactivexlhiddensheet"/>
      <sheetName val="свод"/>
      <sheetName val="См 1 наруж.водопровод"/>
      <sheetName val="свод 2"/>
      <sheetName val="Смета"/>
      <sheetName val="ИГ1"/>
      <sheetName val="Смета терзем"/>
      <sheetName val="топография"/>
      <sheetName val="СметаСводная"/>
      <sheetName val="Кал.план Жукова даты - не надо"/>
      <sheetName val="КП Мак"/>
      <sheetName val="кп"/>
      <sheetName val="смета СИД"/>
      <sheetName val="свод (2)"/>
      <sheetName val="эл.химз."/>
      <sheetName val="КП НовоКов"/>
      <sheetName val="пятилетка"/>
      <sheetName val="мониторинг"/>
      <sheetName val="свод1"/>
      <sheetName val="Землеотвод"/>
      <sheetName val="р.Волхов"/>
      <sheetName val="Параметры"/>
      <sheetName val="КП Прим (3)"/>
      <sheetName val="1"/>
      <sheetName val="Калплан Кра"/>
      <sheetName val="см8"/>
      <sheetName val="Дополнительные параметры"/>
      <sheetName val="гидрология"/>
    </sheetNames>
    <sheetDataSet>
      <sheetData sheetId="0"/>
      <sheetData sheetId="1"/>
      <sheetData sheetId="2" refreshError="1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сводная"/>
      <sheetName val="СметаСводная Рыб"/>
      <sheetName val="Данные для расчёта сметы"/>
      <sheetName val="СметаСводная 1 оч"/>
      <sheetName val="ИГ1"/>
      <sheetName val="Калплан ОИ2 Макм крестики"/>
      <sheetName val="sapactivexlhiddensheet"/>
      <sheetName val="Смета терзем"/>
      <sheetName val="топография"/>
      <sheetName val="Кал.план Жукова даты - не надо"/>
      <sheetName val="См 1 наруж.водопровод"/>
      <sheetName val="СметаСводная"/>
      <sheetName val="р.Волхов"/>
      <sheetName val="смета СИД"/>
      <sheetName val="пятилетка"/>
      <sheetName val="мониторинг"/>
      <sheetName val="эл.химз."/>
      <sheetName val="93-110"/>
      <sheetName val="Смета"/>
      <sheetName val="Смета 1свод"/>
      <sheetName val="Коэфф1."/>
      <sheetName val="Лист3"/>
      <sheetName val="информация"/>
      <sheetName val="list"/>
      <sheetName val="свод 2"/>
      <sheetName val="СметаСводная павильон"/>
      <sheetName val="Лист1"/>
      <sheetName val="свод1"/>
      <sheetName val="Смета 5.2. Кусты25,29,31,65"/>
      <sheetName val="часы"/>
      <sheetName val="см8"/>
      <sheetName val="СметаСводная снег"/>
      <sheetName val="СП"/>
      <sheetName val="2. См2 инв"/>
      <sheetName val="Дополнительные параметры"/>
      <sheetName val="КП НовоКов"/>
      <sheetName val="Параметры"/>
      <sheetName val="гидрология"/>
      <sheetName val="КП Прим (3)"/>
      <sheetName val="Итог"/>
      <sheetName val="Лист2"/>
      <sheetName val="Гр5(о)"/>
      <sheetName val="1"/>
      <sheetName val="ПДР"/>
      <sheetName val="КП Мак"/>
      <sheetName val="АЧ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 xml:space="preserve">Наименование  строительства, стадии проектирования:
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РП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мета"/>
      <sheetName val="сводная"/>
      <sheetName val="свод 2"/>
      <sheetName val="Табл38-7"/>
      <sheetName val="вариант"/>
      <sheetName val="Разработка проекта"/>
      <sheetName val="Обновление"/>
      <sheetName val="Лист1"/>
      <sheetName val="Цена"/>
      <sheetName val="ПДР"/>
      <sheetName val="Product"/>
      <sheetName val="КП НовоКов"/>
      <sheetName val="Шкаф"/>
      <sheetName val="Коэфф1."/>
      <sheetName val="Прайс лист"/>
      <sheetName val="Summary"/>
      <sheetName val="sapactivexlhiddensheet"/>
      <sheetName val="Данные для расчёта сметы"/>
      <sheetName val="График"/>
      <sheetName val="СметаСводная 1 оч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рилож"/>
      <sheetName val="см8"/>
      <sheetName val="DATA"/>
      <sheetName val="справка"/>
      <sheetName val="суб.подряд"/>
      <sheetName val="ПСБ - ОЭ"/>
      <sheetName val="Счет-Фактура"/>
      <sheetName val="Переменные и константы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Кредиты"/>
      <sheetName val="Суточная"/>
      <sheetName val="данные"/>
      <sheetName val="СС"/>
      <sheetName val="Баланс"/>
      <sheetName val="Production and Spend"/>
      <sheetName val="Пример расчета"/>
      <sheetName val="СметаСводная Рыб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Пояснение "/>
      <sheetName val="93-110"/>
      <sheetName val="list"/>
      <sheetName val="ПДР ООО &quot;Юкос ФБЦ&quot;"/>
      <sheetName val="Прибыль опл"/>
      <sheetName val="СМЕТА проект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к.84-к.83"/>
      <sheetName val="Лист опроса"/>
      <sheetName val="5ОборРабМест(HP)"/>
      <sheetName val="СметаСводная Колпино"/>
      <sheetName val="HP и оргтехника"/>
      <sheetName val="Лист2"/>
      <sheetName val="2002(v2)"/>
      <sheetName val="справ.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1"/>
      <sheetName val="Смета 1свод"/>
      <sheetName val="№5 СУБ Инж защ"/>
      <sheetName val="Смета 2"/>
      <sheetName val="информация"/>
      <sheetName val="Текущие цены"/>
      <sheetName val="рабочий"/>
      <sheetName val="окраска"/>
      <sheetName val="отчет эл_эн  2000"/>
      <sheetName val="3.1 ТХ"/>
      <sheetName val="ЗП_ЮНГ"/>
      <sheetName val="пятилетка"/>
      <sheetName val="мониторинг"/>
      <sheetName val="Спецификация"/>
      <sheetName val="См_1_наруж_водопровод"/>
      <sheetName val="свод_2"/>
      <sheetName val="Разработка_проекта"/>
      <sheetName val="КП_НовоКов"/>
      <sheetName val="Данные_для_расчёта_сметы"/>
      <sheetName val="Коэфф1_"/>
      <sheetName val="Прайс_лист"/>
      <sheetName val="СметаСводная_1_оч"/>
      <sheetName val="свод (2)"/>
      <sheetName val="Калплан ОИ2 Макм крестики"/>
      <sheetName val="ПОДПИСИ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П (2)"/>
      <sheetName val="Бюджет"/>
      <sheetName val="Norm"/>
      <sheetName val="свод 3"/>
      <sheetName val="ID"/>
      <sheetName val="Смета 1"/>
      <sheetName val="Смета2_проект__раб_"/>
      <sheetName val="Смета_1"/>
      <sheetName val="Св. смета"/>
      <sheetName val="РБС ИЗМ1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спомогательный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РН-ПНГ"/>
      <sheetName val="влад-таблица"/>
      <sheetName val="2002(v1)"/>
      <sheetName val="Подрядчики"/>
      <sheetName val="Январь"/>
      <sheetName val="Итог"/>
      <sheetName val="мсн"/>
      <sheetName val="мат"/>
      <sheetName val="3.5"/>
      <sheetName val="суб_подряд"/>
      <sheetName val="ПСБ_-_ОЭ"/>
      <sheetName val="D"/>
      <sheetName val="Ачинский НПЗ"/>
      <sheetName val="4"/>
      <sheetName val="ИД"/>
      <sheetName val="См3 СЦБ-зап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Смета терзем"/>
      <sheetName val="смета 2 проект. работы"/>
      <sheetName val="Хар_"/>
      <sheetName val="С1_"/>
      <sheetName val="СтрЗапасов (2)"/>
      <sheetName val="НМ расчеты"/>
      <sheetName val="СС замеч с ответам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АЧ"/>
      <sheetName val="кп"/>
      <sheetName val="Полигон - ИЭИ "/>
      <sheetName val="Ком"/>
      <sheetName val="Кал.план Жукова даты - не надо"/>
      <sheetName val="Баланс (Ф1)"/>
      <sheetName val="К"/>
      <sheetName val="ПД"/>
      <sheetName val="Общая часть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Перечень Заказчиков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6.11 новый"/>
      <sheetName val="1155"/>
      <sheetName val=""/>
      <sheetName val="матер."/>
      <sheetName val="КП Прим (3)"/>
      <sheetName val="фонтан разбитый2"/>
      <sheetName val="13_1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Таблица 5"/>
      <sheetName val="Таблица 3"/>
      <sheetName val="3труба (П)"/>
      <sheetName val="Объемы работ по ПВ"/>
      <sheetName val="ОПС"/>
      <sheetName val="СметаСводная_снег"/>
      <sheetName val="лч и кам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Коэф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1.401.2"/>
      <sheetName val="Source lists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Rub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М_1"/>
      <sheetName val="PO Data"/>
      <sheetName val="ПРОЦЕНТЫ"/>
      <sheetName val="См.3_АСУ"/>
      <sheetName val="MararashAA"/>
      <sheetName val="№1"/>
      <sheetName val="Общ"/>
      <sheetName val="Пра_x0000_с_лист"/>
      <sheetName val="BACT"/>
      <sheetName val="Сводная "/>
      <sheetName val="7.ТХ Сети (кор)"/>
      <sheetName val="Tier 311208"/>
      <sheetName val="свод_ИИР"/>
      <sheetName val="Акт выбора"/>
      <sheetName val="исключ ЭХЗ"/>
      <sheetName val="БДР"/>
      <sheetName val="РСС_АУ"/>
      <sheetName val="Раб.АУ"/>
      <sheetName val="См.№7 Эл."/>
      <sheetName val="См.№8 Пож."/>
      <sheetName val="См.№3 ВиК"/>
      <sheetName val="Сметы за сопровождение"/>
      <sheetName val="КБК ДПК"/>
      <sheetName val="геол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  <sheetName val="КП_НовоКов"/>
      <sheetName val="Сводная_НовоКов"/>
      <sheetName val="См_1_наруж_водопровод"/>
      <sheetName val="См_2_наруж_канализация"/>
      <sheetName val="См_3_внутр_сети"/>
      <sheetName val="Смета4_геология_(архив)"/>
      <sheetName val="См5_ТопоГео__(планшеты)"/>
      <sheetName val="См6_эколог_изыск_"/>
      <sheetName val="Смета7_регламент_с_0,293"/>
      <sheetName val="Смета5_Чеснович"/>
      <sheetName val="Смета4_НовоКов_геология"/>
      <sheetName val="свод"/>
      <sheetName val="Данные для расчёта сметы"/>
      <sheetName val="сводная"/>
      <sheetName val="топография"/>
      <sheetName val="СметаСводная 1 оч"/>
      <sheetName val="СС"/>
      <sheetName val="КП "/>
      <sheetName val="свод 2"/>
      <sheetName val="Смета"/>
      <sheetName val="ИГ1"/>
      <sheetName val="эл.химз."/>
      <sheetName val="sapactivexlhiddensheet"/>
      <sheetName val="свод (2)"/>
      <sheetName val="Калплан ОИ2 Макм крестики"/>
      <sheetName val="пятилетка"/>
      <sheetName val="мониторинг"/>
      <sheetName val="Параметры"/>
      <sheetName val="Смета терзем"/>
      <sheetName val="ИД"/>
      <sheetName val="р.Волхов"/>
      <sheetName val="кп"/>
      <sheetName val="Смета 7"/>
      <sheetName val="3труба (П)"/>
      <sheetName val="КП Мак"/>
      <sheetName val="Кал.план Жукова даты - не надо"/>
      <sheetName val="Дополнительные параметры"/>
      <sheetName val="КП Прим (3)"/>
      <sheetName val="Лист1"/>
      <sheetName val="СметаСводная Рыб"/>
      <sheetName val="смета СИД"/>
      <sheetName val="гидрология"/>
      <sheetName val="СП"/>
      <sheetName val="СметаСводная"/>
      <sheetName val="свод общ"/>
      <sheetName val="Хаттон 90.90 Femco"/>
      <sheetName val="Summary"/>
      <sheetName val="1.2_"/>
    </sheetNames>
    <sheetDataSet>
      <sheetData sheetId="0"/>
      <sheetData sheetId="1"/>
      <sheetData sheetId="2" refreshError="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Проектные работы"/>
      <sheetName val="АСУ ТП"/>
      <sheetName val="Землеотвод-231"/>
      <sheetName val="Экспер "/>
      <sheetName val="Коман ГГЭ1"/>
      <sheetName val="топограф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топо"/>
      <sheetName val="Данные для расчёта сметы"/>
      <sheetName val="топограф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Данные для расчёта сметы"/>
      <sheetName val="СметаСводная"/>
      <sheetName val="свод 2"/>
      <sheetName val="топография"/>
      <sheetName val="Материалы"/>
      <sheetName val="Упр"/>
      <sheetName val="свод1"/>
      <sheetName val="ИГ1"/>
      <sheetName val="х"/>
      <sheetName val="Стр1По"/>
      <sheetName val="См 1 наруж.водопровод"/>
      <sheetName val="СметаСводная Рыб"/>
      <sheetName val="#ССЫЛКА"/>
      <sheetName val="СметаСводная Колпино"/>
      <sheetName val="Ачинский НПЗ"/>
      <sheetName val="свод"/>
      <sheetName val="Коэф КВ"/>
      <sheetName val="Подрядчики"/>
      <sheetName val="шаблон"/>
      <sheetName val="топо"/>
      <sheetName val="Journals"/>
      <sheetName val="свод 3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ПДР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Тобольск"/>
      <sheetName val="УПН"/>
      <sheetName val="Спр_общий"/>
      <sheetName val="Пример расчета"/>
      <sheetName val="Курсы"/>
      <sheetName val="ВКЕ"/>
      <sheetName val="СМЕТА проект"/>
      <sheetName val="РП"/>
      <sheetName val="Сводная смета"/>
      <sheetName val="list"/>
      <sheetName val="Разработка проекта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Данные_для_расчёта_сметы"/>
      <sheetName val="свод_3"/>
      <sheetName val="ПСП_"/>
      <sheetName val="Пример_расчета"/>
      <sheetName val="свод_2"/>
      <sheetName val="СМЕТА_проект"/>
      <sheetName val="Сводная_смета"/>
      <sheetName val="Разработка_проекта"/>
      <sheetName val="Main"/>
      <sheetName val="Кл-р SysTel"/>
      <sheetName val="СПРПФ"/>
      <sheetName val="sapactivexlhiddensheet"/>
      <sheetName val="КП Прим (3)"/>
      <sheetName val="1.3"/>
      <sheetName val="Калькуляция_2012"/>
      <sheetName val="1.2.1-Проект"/>
      <sheetName val="Итог"/>
      <sheetName val="см8"/>
      <sheetName val="4"/>
      <sheetName val="Землеотвод"/>
      <sheetName val="КП к снег Рыбинская"/>
      <sheetName val="Лист опроса"/>
      <sheetName val="к.84-к.83"/>
      <sheetName val="Summary"/>
      <sheetName val="Шкаф"/>
      <sheetName val="Коэфф1."/>
      <sheetName val="Прайс лист"/>
      <sheetName val="HP и оргтехника"/>
      <sheetName val="5ОборРабМест(HP)"/>
      <sheetName val="Зап-3- СЦБ"/>
      <sheetName val="СметаСводная павильон"/>
      <sheetName val="сводная"/>
      <sheetName val="OCK1"/>
      <sheetName val="СМ"/>
      <sheetName val="Раб"/>
      <sheetName val="Ap"/>
      <sheetName val="Раб1"/>
      <sheetName val="Штамп"/>
      <sheetName val="Ан"/>
      <sheetName val="Титул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НЕДЕЛИ"/>
      <sheetName val="влад-таблица"/>
      <sheetName val="См_1_наруж_водопровод"/>
      <sheetName val="Кл-р_SysTel"/>
      <sheetName val="КП_Прим_(3)"/>
      <sheetName val="1_3"/>
      <sheetName val="СметаСводная_Рыб"/>
      <sheetName val="Таас-Юрях"/>
      <sheetName val="Етыпур-"/>
      <sheetName val="ЗапТарк"/>
      <sheetName val="Приобка"/>
      <sheetName val="ВЖК"/>
      <sheetName val="КП Мак"/>
      <sheetName val="Бюджет"/>
      <sheetName val="гидрология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EKDEB90"/>
      <sheetName val="Стр1"/>
      <sheetName val="ИД"/>
      <sheetName val="январь"/>
      <sheetName val="Лист1"/>
      <sheetName val="База"/>
      <sheetName val="6.52-свод"/>
      <sheetName val="ОБЩЕСТВА"/>
      <sheetName val="План"/>
      <sheetName val="Лист2"/>
      <sheetName val="Гр5(о)"/>
      <sheetName val="Справочник"/>
      <sheetName val="Данные1кв_"/>
      <sheetName val="Коэф_КВ"/>
      <sheetName val="6_52-свод"/>
      <sheetName val="КП НовоКов"/>
      <sheetName val="Калплан Кра"/>
      <sheetName val="изыскания 2"/>
      <sheetName val="КП к ГК"/>
      <sheetName val="Об-15"/>
      <sheetName val="Прибыль опл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информация"/>
      <sheetName val="Амур ДОН"/>
      <sheetName val="13.1"/>
      <sheetName val="Архив2"/>
      <sheetName val="Opex personnel (Term facs)"/>
      <sheetName val="КП (2)"/>
      <sheetName val="Calc"/>
      <sheetName val="Обновление"/>
      <sheetName val="Цена"/>
      <sheetName val="Product"/>
      <sheetName val="К.рын"/>
      <sheetName val="Вспомогательный"/>
      <sheetName val="Смета 1свод"/>
      <sheetName val="СметаСводная снег"/>
      <sheetName val="пятилетка"/>
      <sheetName val="мониторинг"/>
      <sheetName val="Параметры"/>
      <sheetName val="кп"/>
      <sheetName val="Кал.план Жукова даты - не надо"/>
      <sheetName val="ЛЧ"/>
      <sheetName val="См3 СЦБ-зап"/>
      <sheetName val="Хаттон 90.90 Femco"/>
      <sheetName val="Leistungsakt"/>
      <sheetName val="ПД"/>
      <sheetName val="Объемы работ по ПВ"/>
      <sheetName val="Курс доллара"/>
      <sheetName val="Смета-Т"/>
      <sheetName val="BACT"/>
      <sheetName val="смета СИД"/>
      <sheetName val="ПДР ООО &quot;Юкос ФБЦ&quot;"/>
      <sheetName val="Lim"/>
      <sheetName val="Хар_"/>
      <sheetName val="С1_"/>
      <sheetName val="total"/>
      <sheetName val="исходные данные"/>
      <sheetName val="Комплектация"/>
      <sheetName val="трубы"/>
      <sheetName val="расчетные таблицы"/>
      <sheetName val="СМР"/>
      <sheetName val="дороги"/>
      <sheetName val="РС"/>
      <sheetName val="ОПС"/>
      <sheetName val="Дополнительные параметры"/>
      <sheetName val="СметаСводная 1 оч"/>
      <sheetName val="Общая часть"/>
      <sheetName val="К"/>
      <sheetName val="в работу"/>
      <sheetName val="трансформация1"/>
      <sheetName val="breakdown"/>
      <sheetName val="Destination"/>
      <sheetName val="СС"/>
      <sheetName val="мсн"/>
      <sheetName val="Капитальные затраты"/>
      <sheetName val="ЭХЗ"/>
      <sheetName val="Свод объем"/>
      <sheetName val="1ПС"/>
      <sheetName val="Приложение 2"/>
      <sheetName val="Переменные и константы"/>
      <sheetName val="вариант"/>
      <sheetName val="ИД1"/>
      <sheetName val="ID"/>
      <sheetName val="СП"/>
      <sheetName val="A54НДС"/>
      <sheetName val="Должности"/>
      <sheetName val="УП _2004"/>
      <sheetName val="АЧ"/>
      <sheetName val="Табл38-7"/>
      <sheetName val="БП НОВЫЙ"/>
      <sheetName val="База Геодезия"/>
      <sheetName val="База Геология"/>
      <sheetName val="6"/>
      <sheetName val="5.1"/>
      <sheetName val="3.1 ТХ"/>
      <sheetName val="база на 21-04-08"/>
      <sheetName val="См_2 Шатурс сети  проект работ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"/>
      <sheetName val="КП сельская"/>
      <sheetName val="сводная"/>
      <sheetName val="Смета1 топог Ира"/>
      <sheetName val="Смета2 инв"/>
      <sheetName val="Смета 3 Гидролог"/>
      <sheetName val="Смета4 снег геология"/>
      <sheetName val="Смета5 эколог изыск"/>
      <sheetName val="Смета6экономич.из-я"/>
      <sheetName val="смета 7оценка "/>
      <sheetName val="Смета8 дороги"/>
      <sheetName val="См9мосты"/>
      <sheetName val="Смета10 НО"/>
      <sheetName val="Смета11 регламент"/>
      <sheetName val="смета12 конк докум "/>
      <sheetName val="См 13 ГОЧС Ира"/>
      <sheetName val="Калплан_"/>
      <sheetName val="КП_сельская"/>
      <sheetName val="Смета1_топог_Ира"/>
      <sheetName val="Смета2_инв"/>
      <sheetName val="Смета_3_Гидролог"/>
      <sheetName val="Смета4_снег_геология"/>
      <sheetName val="Смета5_эколог_изыск"/>
      <sheetName val="Смета6экономич_из-я"/>
      <sheetName val="смета_7оценка_"/>
      <sheetName val="Смета8_дороги"/>
      <sheetName val="Смета10_НО"/>
      <sheetName val="Смета11_регламент"/>
      <sheetName val="смета12_конк_докум_"/>
      <sheetName val="См_13_ГОЧС_Ира"/>
      <sheetName val="топография"/>
      <sheetName val="свод 2"/>
      <sheetName val="свод1"/>
      <sheetName val="Данные для расчёта сметы"/>
      <sheetName val="93-110"/>
      <sheetName val="Смета"/>
      <sheetName val="свод"/>
      <sheetName val="Коэфф1."/>
      <sheetName val="ИДвалка"/>
      <sheetName val="СметаСводная павильон"/>
      <sheetName val="СметаСводная"/>
      <sheetName val="матер."/>
      <sheetName val="ИГ1"/>
      <sheetName val="Хаттон 90.90 Femco"/>
      <sheetName val="См 1 наруж.водопровод"/>
      <sheetName val="геология "/>
      <sheetName val="свод общ"/>
      <sheetName val="ИД1"/>
      <sheetName val="смета СИД"/>
      <sheetName val="часы"/>
      <sheetName val="см8"/>
      <sheetName val="р.Волхов"/>
      <sheetName val="ресурсная вед."/>
      <sheetName val="гидрология"/>
      <sheetName val="Объемы работ по ПВ"/>
      <sheetName val="OCK1"/>
      <sheetName val="НМА"/>
      <sheetName val="кп"/>
      <sheetName val="фонтан разбитый2"/>
      <sheetName val="Январь"/>
      <sheetName val="ЗП_ЮНГ"/>
      <sheetName val="sapactivexlhiddensheet"/>
      <sheetName val="Лист1"/>
      <sheetName val="АЧ"/>
      <sheetName val="шаблон"/>
      <sheetName val="Итог"/>
      <sheetName val="ОПС"/>
      <sheetName val="КП НовоКов"/>
      <sheetName val="Лист3"/>
      <sheetName val="свод (2)"/>
      <sheetName val="КП Прим (3)"/>
    </sheetNames>
    <sheetDataSet>
      <sheetData sheetId="0"/>
      <sheetData sheetId="1"/>
      <sheetData sheetId="2" refreshError="1">
        <row r="10">
          <cell r="E10" t="str">
            <v>Разработка проекта реконструкции объекта "Сельская ул. от Речной ул. до Черной речки с мостовым переходом через Черную речку"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Прим (3)"/>
      <sheetName val="Калплан Прим"/>
      <sheetName val="КП Прим"/>
      <sheetName val="СметаСводная"/>
      <sheetName val="см1 топо Прим (2)"/>
      <sheetName val="см2 меж Прим"/>
      <sheetName val="см3 натинв. Прим"/>
      <sheetName val="Смета4 геологияПрим"/>
      <sheetName val="см5 трансп.пот. Прим"/>
      <sheetName val="смета 6 база  Прим"/>
      <sheetName val="Смета 7 инж.комм, НО Прим"/>
      <sheetName val="См 8 эколог изыск.Прим"/>
      <sheetName val="Смета 9 регламент Прим"/>
      <sheetName val="смета10 конк докум Прим"/>
      <sheetName val="смета 11регл2 Прим"/>
      <sheetName val="смета12 оценка Прим"/>
      <sheetName val="См 13 ГОЧС Прим"/>
      <sheetName val="КП Прим (2)"/>
      <sheetName val="см1 топо Прим"/>
      <sheetName val="см2 меж Прим (2)"/>
      <sheetName val="КП_Прим_(3)"/>
      <sheetName val="Калплан_Прим"/>
      <sheetName val="КП_Прим"/>
      <sheetName val="см1_топо_Прим_(2)"/>
      <sheetName val="см2_меж_Прим"/>
      <sheetName val="см3_натинв__Прим"/>
      <sheetName val="Смета4_геологияПрим"/>
      <sheetName val="см5_трансп_пот__Прим"/>
      <sheetName val="смета_6_база__Прим"/>
      <sheetName val="Смета_7_инж_комм,_НО_Прим"/>
      <sheetName val="См_8_эколог_изыск_Прим"/>
      <sheetName val="Смета_9_регламент_Прим"/>
      <sheetName val="смета10_конк_докум_Прим"/>
      <sheetName val="смета_11регл2_Прим"/>
      <sheetName val="смета12_оценка_Прим"/>
      <sheetName val="См_13_ГОЧС_Прим"/>
      <sheetName val="КП_Прим_(2)"/>
      <sheetName val="см1_топо_Прим"/>
      <sheetName val="см2_меж_Прим_(2)"/>
      <sheetName val="свод 2"/>
      <sheetName val="сводная"/>
      <sheetName val="СметаСводная Рыб"/>
      <sheetName val="Данные для расчёта сметы"/>
      <sheetName val="ИГ1"/>
      <sheetName val="топография"/>
      <sheetName val="см8"/>
      <sheetName val="свод"/>
      <sheetName val="См 1 наруж.водопровод"/>
      <sheetName val="свод1"/>
      <sheetName val="Объемы работ по ПВ"/>
      <sheetName val="Смета 1свод"/>
      <sheetName val="гидрология"/>
      <sheetName val="Смета"/>
      <sheetName val="КП НовоКов"/>
      <sheetName val="эл.химз."/>
      <sheetName val="свод (2)"/>
      <sheetName val="НМА"/>
      <sheetName val="кп"/>
      <sheetName val="Калплан ОИ2 Макм крестики"/>
      <sheetName val="Смета терзем"/>
      <sheetName val="Смета 2"/>
      <sheetName val="3труба (П)"/>
      <sheetName val="sapactivexlhiddensheet"/>
      <sheetName val="шаблон"/>
      <sheetName val="ИД"/>
      <sheetName val="Кал.план Жукова даты - не надо"/>
      <sheetName val="ПД"/>
      <sheetName val="3.труба (П)"/>
      <sheetName val="19 МОЗ "/>
      <sheetName val="Сводная "/>
      <sheetName val="Калькуляция_2012"/>
      <sheetName val="Лист2"/>
      <sheetName val="Календарь новый"/>
      <sheetName val="Смета № 1 ИИ линия"/>
      <sheetName val="Параметры"/>
      <sheetName val="Смета 3 Гидролог"/>
      <sheetName val="СметаСводная 1 оч"/>
      <sheetName val="смета12 оценка Мичм"/>
      <sheetName val="См 13 ГОЧС Мичм"/>
    </sheetNames>
    <sheetDataSet>
      <sheetData sheetId="0"/>
      <sheetData sheetId="1"/>
      <sheetData sheetId="2"/>
      <sheetData sheetId="3" refreshError="1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павильон"/>
      <sheetName val="павильон разбитый1"/>
      <sheetName val="фонтан разбитый2"/>
      <sheetName val="павильон"/>
      <sheetName val="Сети по доп.согл."/>
      <sheetName val="кп1"/>
      <sheetName val="кп2"/>
      <sheetName val="кп3"/>
      <sheetName val="КП павильон"/>
      <sheetName val="СметаСводная_павильон"/>
      <sheetName val="павильон_разбитый1"/>
      <sheetName val="фонтан_разбитый2"/>
      <sheetName val="Сети_по_доп_согл_"/>
      <sheetName val="КП_павильон"/>
      <sheetName val="сводная"/>
      <sheetName val="СметаСводная Колпино"/>
      <sheetName val="СметаСводная"/>
      <sheetName val="топография"/>
      <sheetName val="93-110"/>
      <sheetName val="Смета"/>
      <sheetName val="Коэфф1."/>
      <sheetName val="свод1"/>
      <sheetName val="свод"/>
      <sheetName val="Данные для расчёта сметы"/>
      <sheetName val="Январь"/>
      <sheetName val="ИДвалка"/>
      <sheetName val="Смета 1свод"/>
      <sheetName val="см8"/>
      <sheetName val="Смета 3 Гидролог"/>
      <sheetName val="свод 2"/>
      <sheetName val="СметаСводная Рыб"/>
      <sheetName val="матер."/>
      <sheetName val="геология "/>
      <sheetName val="Хаттон 90.90 Femco"/>
      <sheetName val="Итог"/>
      <sheetName val="свод общ"/>
      <sheetName val="р.Волхов"/>
      <sheetName val="СметаСводная снег"/>
      <sheetName val="ресурсная вед."/>
      <sheetName val="шаблон"/>
      <sheetName val="ОПС"/>
      <sheetName val="ИД1"/>
      <sheetName val="кп"/>
      <sheetName val="ПРОГНОЗ_1"/>
      <sheetName val="Гр5(о)"/>
      <sheetName val="АЧ"/>
      <sheetName val="КП Прим (3)"/>
      <sheetName val="Объемы работ по ПВ"/>
      <sheetName val="гидрология"/>
      <sheetName val="смета СИД"/>
      <sheetName val="эл.химз."/>
      <sheetName val="Параметры"/>
    </sheetNames>
    <sheetDataSet>
      <sheetData sheetId="0" refreshError="1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DATA"/>
      <sheetName val="РП"/>
      <sheetName val="График"/>
      <sheetName val="ПДР"/>
      <sheetName val="СметаСводная павильон"/>
      <sheetName val="Summary"/>
      <sheetName val="93-110"/>
      <sheetName val="Смета"/>
      <sheetName val="Коэфф1."/>
      <sheetName val="сводная"/>
      <sheetName val="Данные для расчёта сметы"/>
      <sheetName val="см8"/>
      <sheetName val="Зап-3- СЦБ"/>
      <sheetName val="свод"/>
      <sheetName val="ЭХЗ"/>
      <sheetName val="Обновление"/>
      <sheetName val="Цена"/>
      <sheetName val="Product"/>
      <sheetName val="Смета 1свод"/>
      <sheetName val="Лист1"/>
      <sheetName val="Шкаф"/>
      <sheetName val="Прайс лист"/>
      <sheetName val="Счет-Фактура"/>
      <sheetName val="СметаСводная снег"/>
      <sheetName val="Таблица 2"/>
      <sheetName val="Св. смета"/>
      <sheetName val="РБС ИЗМ1"/>
      <sheetName val="СметаСводная"/>
      <sheetName val="СметаСводная Рыб"/>
      <sheetName val="1"/>
      <sheetName val="1ПС"/>
      <sheetName val="Январь"/>
      <sheetName val="АЧ"/>
      <sheetName val="Хаттон 90.90 Femco"/>
      <sheetName val="ИДвалка"/>
      <sheetName val="сохранить"/>
      <sheetName val="СМ"/>
      <sheetName val="К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ГК"/>
      <sheetName val="кп ГК"/>
      <sheetName val="кп"/>
      <sheetName val="свод"/>
      <sheetName val="сид"/>
      <sheetName val="изыскания 2"/>
      <sheetName val="экол из2"/>
      <sheetName val="Экол."/>
      <sheetName val="иск соор"/>
      <sheetName val="нар осв2"/>
      <sheetName val="канал2"/>
      <sheetName val="обсл моста"/>
      <sheetName val="маф"/>
      <sheetName val="трот2"/>
      <sheetName val="схема"/>
      <sheetName val="внт"/>
      <sheetName val="тэч"/>
      <sheetName val="ООС"/>
      <sheetName val="ГОЧС2"/>
      <sheetName val="бл-во2"/>
      <sheetName val="конкурсн1"/>
      <sheetName val="эксп"/>
      <sheetName val="рабчерт"/>
      <sheetName val="свод_ГК"/>
      <sheetName val="кп_ГК"/>
      <sheetName val="изыскания_2"/>
      <sheetName val="экол_из2"/>
      <sheetName val="Экол_"/>
      <sheetName val="иск_соор"/>
      <sheetName val="нар_осв2"/>
      <sheetName val="обсл_моста"/>
      <sheetName val="СметаСводная павильон"/>
      <sheetName val="свод1"/>
      <sheetName val="топография"/>
      <sheetName val="свод 2"/>
      <sheetName val="АЧ"/>
      <sheetName val="сводная"/>
      <sheetName val="93-110"/>
      <sheetName val="Смета"/>
      <sheetName val="Коэфф1."/>
      <sheetName val="ЗП_ЮНГ"/>
      <sheetName val="Данные для расчёта сметы"/>
      <sheetName val="СметаСводная снег"/>
      <sheetName val="см8"/>
      <sheetName val="СметаСводная"/>
      <sheetName val="Хаттон 90.90 Femco"/>
      <sheetName val="Январь"/>
      <sheetName val="НМА"/>
      <sheetName val="фонтан разбитый2"/>
      <sheetName val="См 1 наруж.водопровод"/>
      <sheetName val="Смета 3 Гидролог"/>
      <sheetName val="ИДвалка"/>
      <sheetName val="матер."/>
      <sheetName val="Смета 1свод"/>
      <sheetName val="sapactivexlhiddensheet"/>
      <sheetName val="геология "/>
      <sheetName val="свод общ"/>
      <sheetName val="ресурсная вед."/>
      <sheetName val="Объемы работ по ПВ"/>
      <sheetName val="ОПС"/>
      <sheetName val="ИД1"/>
    </sheetNames>
    <sheetDataSet>
      <sheetData sheetId="0"/>
      <sheetData sheetId="1"/>
      <sheetData sheetId="2"/>
      <sheetData sheetId="3" refreshError="1">
        <row r="10">
          <cell r="E10" t="str">
            <v>Государственный комитет Псковской области по дорожному  хозяйству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(2)"/>
      <sheetName val="топо"/>
      <sheetName val="геол"/>
      <sheetName val="гидро"/>
      <sheetName val="эко "/>
      <sheetName val="свод"/>
      <sheetName val="проект"/>
      <sheetName val="Прил1 (3)"/>
      <sheetName val="эксперт"/>
      <sheetName val="команд"/>
      <sheetName val="Данные для расчёта смет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снег"/>
      <sheetName val="Смета1 Чеснович снег"/>
      <sheetName val="Смета2 снег геология"/>
      <sheetName val="См3 эколог изыск. снег"/>
      <sheetName val="смета4  Дор.работы"/>
      <sheetName val="Смета 6 Снег - Сети"/>
      <sheetName val="См 7Расчет ОДД Прокоп"/>
      <sheetName val="Смета8 ООС снег"/>
      <sheetName val="Смета9 регламент с 0,335"/>
      <sheetName val="КП снег"/>
      <sheetName val="См10  ГО и ЧС"/>
      <sheetName val="Смета11 Новые технологии"/>
      <sheetName val="Смета11 Ресурсоемкость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СметаСводная_снег"/>
      <sheetName val="Смета1_Чеснович_снег"/>
      <sheetName val="Смета2_снег_геология"/>
      <sheetName val="См3_эколог_изыск__снег"/>
      <sheetName val="смета4__Дор_работы"/>
      <sheetName val="Смета_6_Снег_-_Сети"/>
      <sheetName val="См_7Расчет_ОДД_Прокоп"/>
      <sheetName val="Смета8_ООС_снег"/>
      <sheetName val="Смета9_регламент_с_0,335"/>
      <sheetName val="КП_снег"/>
      <sheetName val="См10__ГО_и_ЧС"/>
      <sheetName val="Смета11_Новые_технологии"/>
      <sheetName val="Смета11_Ресурсоемкость"/>
      <sheetName val="Смета10_кадастр_съемка_п54"/>
      <sheetName val="Смета11_Землеустр_п54"/>
      <sheetName val="Смета12_межевание_п54"/>
      <sheetName val="Смета13_Юрид_оформл_п54"/>
      <sheetName val="см14_конк_докум_Обв24"/>
      <sheetName val="См15Кр_линии"/>
      <sheetName val="См16_Сбор_исх_данных"/>
      <sheetName val="См17_Допэкз"/>
      <sheetName val="93-110"/>
      <sheetName val="СметаСводная"/>
      <sheetName val="топография"/>
      <sheetName val="свод"/>
      <sheetName val="Данные для расчёта сметы"/>
      <sheetName val="см8"/>
      <sheetName val="Смета"/>
      <sheetName val="Смета 1свод"/>
      <sheetName val="СметаСводная павильон"/>
      <sheetName val="Коэфф1."/>
      <sheetName val="сводная"/>
      <sheetName val="sapactivexlhiddensheet"/>
      <sheetName val="АЧ"/>
      <sheetName val="часы"/>
      <sheetName val="свод 2"/>
      <sheetName val="смета СИД"/>
      <sheetName val="кп"/>
      <sheetName val="Лист3"/>
      <sheetName val="Итог"/>
      <sheetName val="ЗП_ЮНГ"/>
      <sheetName val="Январь"/>
      <sheetName val="Смета 5.2. Кусты25,29,31,65"/>
      <sheetName val="См 1 наруж.водопровод"/>
      <sheetName val="фонтан разбитый2"/>
      <sheetName val="Прайс лист"/>
      <sheetName val="Смета 3 Гидролог"/>
      <sheetName val="ИД"/>
      <sheetName val="Смета 7"/>
      <sheetName val="матер."/>
      <sheetName val="СП"/>
      <sheetName val="пятилетка"/>
      <sheetName val="мониторинг"/>
      <sheetName val="ИД1"/>
      <sheetName val="Параметры"/>
      <sheetName val="Калплан ОИ2 Макм крестики"/>
      <sheetName val="ИДвалка"/>
      <sheetName val="свод1"/>
      <sheetName val="геология "/>
      <sheetName val=""/>
      <sheetName val="БД"/>
      <sheetName val="Хаттон 90.90 Femco"/>
    </sheetNames>
    <sheetDataSet>
      <sheetData sheetId="0" refreshError="1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8"/>
      <sheetName val="Данные для расчёта сметы"/>
      <sheetName val="Смета"/>
      <sheetName val="свод1"/>
      <sheetName val="СметаСводная"/>
      <sheetName val="свод 2"/>
      <sheetName val="свод"/>
      <sheetName val="СметаСводная снег"/>
      <sheetName val="93-110"/>
      <sheetName val="Хаттон 90.90 Femco"/>
      <sheetName val="ИД1"/>
      <sheetName val="шаблон"/>
      <sheetName val="ИГ1"/>
      <sheetName val="сводная"/>
      <sheetName val="Коэфф1."/>
      <sheetName val="свод общ"/>
      <sheetName val="таблица руководству"/>
      <sheetName val="Суточная добыча за неделю"/>
      <sheetName val="СметаСводная павильон"/>
      <sheetName val="Таблица 4 АСУТП"/>
      <sheetName val="СметаСводная 1 оч"/>
      <sheetName val="Обновление"/>
      <sheetName val="Цена"/>
      <sheetName val="Product"/>
      <sheetName val="Смета 5.2. Кусты25,29,31,65"/>
      <sheetName val="НМА"/>
      <sheetName val="list"/>
      <sheetName val="См 1 наруж.водопровод"/>
      <sheetName val="Подрядчики"/>
      <sheetName val="ТИТУЛ"/>
      <sheetName val="6.14"/>
      <sheetName val="ОБЩЕСТВА"/>
      <sheetName val="6.3.1"/>
      <sheetName val="6.20"/>
      <sheetName val="6.4.1"/>
      <sheetName val="ПРОГНОЗ_1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рилож"/>
      <sheetName val="ПДР"/>
      <sheetName val="DATA"/>
      <sheetName val="справка"/>
      <sheetName val="суб.подряд"/>
      <sheetName val="ПСБ - ОЭ"/>
      <sheetName val="вариант"/>
      <sheetName val="Итог"/>
      <sheetName val="смета СИД"/>
      <sheetName val="часы"/>
      <sheetName val="ресурсная вед."/>
      <sheetName val="ИДвалка"/>
      <sheetName val="ОПС"/>
      <sheetName val="Данные_для_расчёта_сметы"/>
      <sheetName val="СметаСводная_снег"/>
      <sheetName val="свод_2"/>
      <sheetName val="Хаттон_90_90_Femco"/>
      <sheetName val="Коэфф1_"/>
      <sheetName val="свод_общ"/>
      <sheetName val="таблица_руководству"/>
      <sheetName val="Суточная_добыча_за_неделю"/>
      <sheetName val="СметаСводная_павильон"/>
      <sheetName val="ЛЧ"/>
      <sheetName val="2002(v2)"/>
      <sheetName val="2002_v2_"/>
      <sheetName val="информация"/>
      <sheetName val="сохранить"/>
      <sheetName val="р.Волхов"/>
      <sheetName val="Материалы"/>
      <sheetName val="кп"/>
      <sheetName val="Январь"/>
      <sheetName val="матер."/>
      <sheetName val="КП Прим (3)"/>
      <sheetName val="КП НовоКов"/>
      <sheetName val="к.84-к.83"/>
      <sheetName val="Нормы"/>
      <sheetName val="Текущие цены"/>
      <sheetName val="рабочий"/>
      <sheetName val="окраска"/>
      <sheetName val="Summary"/>
      <sheetName val="все"/>
      <sheetName val="Зап-3- СЦБ"/>
      <sheetName val="Кредиты"/>
      <sheetName val="Табл38-7"/>
      <sheetName val="Пример расчета"/>
      <sheetName val="СметаСводная Рыб"/>
      <sheetName val="отчет эл_эн  2000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Счет-Фактура"/>
      <sheetName val="6.3"/>
      <sheetName val="6.7"/>
      <sheetName val="6.3.1.3"/>
      <sheetName val="График"/>
      <sheetName val="Лист2"/>
      <sheetName val="КП (2)"/>
      <sheetName val="Бюджет"/>
      <sheetName val="Norm"/>
      <sheetName val="sapactivexlhiddensheet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рибыль опл"/>
      <sheetName val="Вспомогательный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справ."/>
      <sheetName val="справ_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оператор"/>
      <sheetName val="исх_данные"/>
      <sheetName val="СметаСводная Колпино"/>
      <sheetName val="мсн"/>
      <sheetName val="мат"/>
      <sheetName val="3.5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КП к ГК"/>
      <sheetName val="изыскания 2"/>
      <sheetName val="Калплан Кра"/>
      <sheetName val=""/>
      <sheetName val="3.1"/>
      <sheetName val="Коммерческие расходы"/>
      <sheetName val="СС замеч с ответами"/>
      <sheetName val="1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Перечень Заказчиков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Пояснение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1155"/>
      <sheetName val="RSOILBAL"/>
      <sheetName val="смета 2 проект. работы"/>
      <sheetName val="4сд"/>
      <sheetName val="2сд"/>
      <sheetName val="7сд"/>
      <sheetName val="MAIN_PARAMETERS"/>
      <sheetName val="Капитальные затраты"/>
      <sheetName val="Opex personnel (Term facs)"/>
      <sheetName val="2.2 "/>
      <sheetName val="6.11 новый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EKDEB90"/>
      <sheetName val="Коэф КВ"/>
      <sheetName val="К"/>
      <sheetName val="Смета терзем"/>
      <sheetName val="Кал.план Жукова даты - не надо"/>
      <sheetName val="Лист3"/>
      <sheetName val="АЧ"/>
      <sheetName val="кп (3)"/>
      <sheetName val="СП"/>
      <sheetName val="фонтан разбитый2"/>
      <sheetName val="Leistungsakt"/>
      <sheetName val="Объемы работ по ПВ"/>
      <sheetName val="накладная"/>
      <sheetName val="Акт"/>
      <sheetName val="Баланс (Ф1)"/>
      <sheetName val="Смета-Т"/>
      <sheetName val="Смета 3 Гидролог"/>
      <sheetName val="Записка СЦБ"/>
      <sheetName val="Дополнительные параметры"/>
      <sheetName val="РС "/>
      <sheetName val="13_1"/>
      <sheetName val="Свод объем"/>
      <sheetName val="Табл.5"/>
      <sheetName val="Табл.2"/>
      <sheetName val="Исх.данные"/>
      <sheetName val="Дог цена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геолог"/>
      <sheetName val="SakhNIPI5"/>
      <sheetName val="ПИР"/>
      <sheetName val="PO Data"/>
      <sheetName val="Source Lists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Общ"/>
      <sheetName val="BACT"/>
      <sheetName val="выборка на22 июня"/>
      <sheetName val="HP_и_оргтехника"/>
      <sheetName val="СМЕТА_проект"/>
      <sheetName val="Лист_опроса"/>
      <sheetName val="3труба (П)"/>
      <sheetName val="15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Коэф"/>
      <sheetName val="Таблица 5"/>
      <sheetName val="Таблица 3"/>
      <sheetName val="1.401.2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м.3_АСУ"/>
      <sheetName val="Полигон - ИЭИ "/>
      <sheetName val="Ком"/>
      <sheetName val="ПД"/>
      <sheetName val="№1"/>
      <sheetName val="лч и кам"/>
      <sheetName val="Rub"/>
      <sheetName val="Акт выбора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свод_ИИР"/>
      <sheetName val="См.№7 Эл."/>
      <sheetName val="См.№8 Пож."/>
      <sheetName val="См.№3 ВиК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_x0000__x0000_"/>
      <sheetName val="Смета 7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АСУ-линия-1"/>
      <sheetName val="ТЗ АСУ-1"/>
      <sheetName val="РСС_АУ"/>
      <sheetName val="Раб.АУ"/>
      <sheetName val="Сметы за сопровождение"/>
      <sheetName val="Виды работ АСО"/>
      <sheetName val="таблица_руко_x0019__x0015__x0009__x0003__x000c__x0011__x0011_"/>
      <sheetName val="ᄀᄀᄀᄀᄀᄀᄀᄀᄀᄀᄀᄀᄀᄀᄀᄀᄀ"/>
      <sheetName val="Акт выполненных работ 46"/>
      <sheetName val="SMW_Служебная"/>
      <sheetName val="таблица_руко_x0019__x0015_ _x0003__x000c__x0011__x0011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2002(v2)"/>
      <sheetName val="ПРОГНОЗ_1"/>
      <sheetName val="справ."/>
      <sheetName val="Лист2"/>
      <sheetName val="эл_химз_"/>
      <sheetName val="геология_"/>
      <sheetName val="справ_"/>
      <sheetName val="Данные для расчёта сметы"/>
      <sheetName val="СметаСводная снег"/>
      <sheetName val="93-110"/>
      <sheetName val="СметаСводная"/>
      <sheetName val="ИГ1"/>
      <sheetName val="СметаСводная павильон"/>
      <sheetName val="Смета"/>
      <sheetName val="топо"/>
      <sheetName val="оборудован"/>
      <sheetName val="Упр"/>
      <sheetName val="2002_v2_"/>
      <sheetName val="см8"/>
      <sheetName val="Перечень ИУ"/>
      <sheetName val="Коэфф1."/>
      <sheetName val="свод 2"/>
      <sheetName val="3.1 ТХ"/>
      <sheetName val="ЗП_ЮНГ"/>
      <sheetName val="НМА"/>
      <sheetName val="оператор"/>
      <sheetName val="исх_данные"/>
      <sheetName val="ст ГТМ"/>
      <sheetName val="СметаСводная Колпино"/>
      <sheetName val="sapactivexlhiddensheet"/>
      <sheetName val="Итог"/>
      <sheetName val="мсн"/>
      <sheetName val="влад-таблица"/>
      <sheetName val="2002(v1)"/>
      <sheetName val="РН-ПНГ"/>
      <sheetName val="Подрядчики"/>
      <sheetName val="Январь"/>
      <sheetName val="мат"/>
      <sheetName val="к.84-к.83"/>
      <sheetName val="ТИТУЛ"/>
      <sheetName val="6.14"/>
      <sheetName val="ОБЩЕСТВА"/>
      <sheetName val="6.3.1"/>
      <sheetName val="6.20"/>
      <sheetName val="6.4.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ПДР"/>
      <sheetName val="Прилож"/>
      <sheetName val="DATA"/>
      <sheetName val="Нормы"/>
      <sheetName val="вариант"/>
      <sheetName val="Обновление"/>
      <sheetName val="Цена"/>
      <sheetName val="Product"/>
      <sheetName val="Текущие цены"/>
      <sheetName val="рабочий"/>
      <sheetName val="окраска"/>
      <sheetName val="Summary"/>
      <sheetName val="все"/>
      <sheetName val="Зап-3- СЦБ"/>
      <sheetName val="Кредиты"/>
      <sheetName val="Табл38-7"/>
      <sheetName val="Пример расчета"/>
      <sheetName val="СметаСводная Рыб"/>
      <sheetName val="отчет эл_эн  2000"/>
      <sheetName val="информация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Счет-Фактура"/>
      <sheetName val="6.3"/>
      <sheetName val="6.7"/>
      <sheetName val="6.3.1.3"/>
      <sheetName val="График"/>
      <sheetName val="КП (2)"/>
      <sheetName val="Бюджет"/>
      <sheetName val="Norm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.401.2"/>
      <sheetName val="лч и кам"/>
      <sheetName val="Rub"/>
      <sheetName val="1"/>
      <sheetName val="Пояснение "/>
      <sheetName val="3.1"/>
      <sheetName val="Коммерческие расходы"/>
      <sheetName val="ц_1991"/>
      <sheetName val="смета 2 проект. работы"/>
      <sheetName val="Хар_"/>
      <sheetName val="С1_"/>
      <sheetName val="СтрЗапасов (2)"/>
      <sheetName val="НМ расчеты"/>
      <sheetName val="Общая часть"/>
      <sheetName val="СС замеч с ответами"/>
      <sheetName val="начало"/>
      <sheetName val="Main"/>
      <sheetName val="УП _2004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Курсы"/>
      <sheetName val="в работу"/>
      <sheetName val="1ПС"/>
      <sheetName val="20_Кредиты краткосрочные"/>
      <sheetName val="Лист3"/>
      <sheetName val="АЧ"/>
      <sheetName val="кп"/>
      <sheetName val="Баланс (Ф1)"/>
      <sheetName val="Перечень Заказчиков"/>
      <sheetName val="Смета терзем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13_1"/>
      <sheetName val="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Объемы работ по ПВ"/>
      <sheetName val="16"/>
      <sheetName val="Таблица 5"/>
      <sheetName val="Таблица 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Source lists"/>
      <sheetName val="PO Data"/>
      <sheetName val="ПД"/>
      <sheetName val="СВ 2"/>
      <sheetName val="Акт выбора"/>
      <sheetName val="Смета _4ПР ЭХЗ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талон"/>
      <sheetName val="эталон_new"/>
      <sheetName val="старый эталон"/>
      <sheetName val="шаблон"/>
      <sheetName val="информация"/>
      <sheetName val="БД"/>
      <sheetName val="топография"/>
    </sheetNames>
    <sheetDataSet>
      <sheetData sheetId="0"/>
      <sheetData sheetId="1"/>
      <sheetData sheetId="2"/>
      <sheetData sheetId="3">
        <row r="1">
          <cell r="E1" t="str">
            <v>Стадия оформления договора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ГИП"/>
      <sheetName val="ОРФиСО"/>
      <sheetName val="Филиалы"/>
      <sheetName val="анн"/>
      <sheetName val="связи"/>
      <sheetName val="информация"/>
      <sheetName val="шаблон"/>
    </sheetNames>
    <sheetDataSet>
      <sheetData sheetId="0"/>
      <sheetData sheetId="1"/>
      <sheetData sheetId="2"/>
      <sheetData sheetId="3"/>
      <sheetData sheetId="4"/>
      <sheetData sheetId="5">
        <row r="8">
          <cell r="B8">
            <v>39426.518341319446</v>
          </cell>
        </row>
      </sheetData>
      <sheetData sheetId="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"/>
      <sheetName val="Смета"/>
      <sheetName val="топография"/>
      <sheetName val="Обновление"/>
      <sheetName val="эталон"/>
      <sheetName val="эталон_new"/>
      <sheetName val="старый эталон"/>
      <sheetName val="информация"/>
      <sheetName val="MTP"/>
      <sheetName val="Данные для расчёта сметы"/>
      <sheetName val="93-110"/>
      <sheetName val="Р1  Предпр. обсл."/>
      <sheetName val="старый_эталон"/>
      <sheetName val="Данные_для_расчёта_сметы"/>
      <sheetName val="свод"/>
      <sheetName val="см8"/>
      <sheetName val="Смета 1свод"/>
      <sheetName val="СметаСводная снег"/>
      <sheetName val="СметаСводная Рыб"/>
      <sheetName val="ИГ1"/>
      <sheetName val="свод1"/>
      <sheetName val="Итог"/>
      <sheetName val="свод 2"/>
      <sheetName val="СметаСводная"/>
      <sheetName val="сводная"/>
      <sheetName val="Январь"/>
      <sheetName val="См-2 Шатурс сети  проект работы"/>
      <sheetName val="Смета _4ПР ЭХЗ"/>
      <sheetName val="Материалы"/>
      <sheetName val="Объемы работ по ПВ"/>
      <sheetName val="БД"/>
    </sheetNames>
    <sheetDataSet>
      <sheetData sheetId="0">
        <row r="1">
          <cell r="E1" t="str">
            <v>Стадия оформления договора</v>
          </cell>
          <cell r="G1" t="str">
            <v>Стадия проектирования</v>
          </cell>
        </row>
        <row r="2">
          <cell r="E2">
            <v>5</v>
          </cell>
          <cell r="G2">
            <v>7</v>
          </cell>
        </row>
        <row r="3">
          <cell r="E3" t="str">
            <v>заявлен</v>
          </cell>
          <cell r="G3" t="str">
            <v>ИЗ</v>
          </cell>
        </row>
        <row r="4">
          <cell r="E4" t="str">
            <v>на оформлении</v>
          </cell>
          <cell r="G4" t="str">
            <v>ИЗ + РП</v>
          </cell>
        </row>
        <row r="5">
          <cell r="E5" t="str">
            <v>подписан</v>
          </cell>
          <cell r="G5" t="str">
            <v>ИЗ + РД</v>
          </cell>
        </row>
        <row r="6">
          <cell r="E6" t="str">
            <v>заявлен / приостановлен</v>
          </cell>
          <cell r="G6" t="str">
            <v>РП</v>
          </cell>
        </row>
        <row r="7">
          <cell r="E7" t="str">
            <v>на оформлении / приостановлен</v>
          </cell>
          <cell r="G7" t="str">
            <v>РП + согл</v>
          </cell>
        </row>
        <row r="8">
          <cell r="E8" t="str">
            <v>подписан / приостановлен</v>
          </cell>
          <cell r="G8" t="str">
            <v>РД</v>
          </cell>
        </row>
        <row r="9">
          <cell r="E9" t="str">
            <v>подписан / на расторжении</v>
          </cell>
          <cell r="G9" t="str">
            <v>РД + согл</v>
          </cell>
        </row>
        <row r="10">
          <cell r="G10" t="str">
            <v>согл</v>
          </cell>
        </row>
        <row r="11">
          <cell r="G11" t="str">
            <v>ТЭО</v>
          </cell>
        </row>
        <row r="12">
          <cell r="G12" t="str">
            <v>УЧ</v>
          </cell>
        </row>
        <row r="13">
          <cell r="G13" t="str">
            <v>НИОКР</v>
          </cell>
        </row>
        <row r="14">
          <cell r="G14" t="str">
            <v>АН</v>
          </cell>
        </row>
        <row r="15">
          <cell r="G15" t="str">
            <v>ТД</v>
          </cell>
        </row>
        <row r="16">
          <cell r="G16" t="str">
            <v>ТехД</v>
          </cell>
        </row>
        <row r="17">
          <cell r="G17" t="str">
            <v>ОИ</v>
          </cell>
        </row>
        <row r="18">
          <cell r="G18" t="str">
            <v>ДОН</v>
          </cell>
        </row>
        <row r="19">
          <cell r="G19" t="str">
            <v>ТЭР</v>
          </cell>
        </row>
        <row r="20">
          <cell r="G20" t="str">
            <v>эксп</v>
          </cell>
        </row>
        <row r="21">
          <cell r="G21" t="str">
            <v>ЧТЗ</v>
          </cell>
        </row>
        <row r="22">
          <cell r="G22" t="str">
            <v>ПРОЧ</v>
          </cell>
        </row>
        <row r="23">
          <cell r="G23" t="str">
            <v>ТПр</v>
          </cell>
        </row>
        <row r="24">
          <cell r="G24" t="str">
            <v>АТТ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дведицкая"/>
      <sheetName val="медведицкая (2)"/>
      <sheetName val="Сумма прописью"/>
      <sheetName val="132-155"/>
      <sheetName val="зай"/>
      <sheetName val="сводная рд"/>
      <sheetName val="волгард"/>
      <sheetName val="706-793вл"/>
      <sheetName val="626-706вл"/>
      <sheetName val="прим-рд"/>
      <sheetName val="нпс2рд"/>
      <sheetName val="нпс3рд "/>
      <sheetName val="нпс кириши рд"/>
      <sheetName val="73-94рд"/>
      <sheetName val="538-626"/>
      <sheetName val="515-538рд"/>
      <sheetName val="дружба"/>
      <sheetName val="яросл2"/>
      <sheetName val="155-253"/>
      <sheetName val="обследование"/>
      <sheetName val="новгород"/>
      <sheetName val="515-538"/>
      <sheetName val="НПС-2"/>
      <sheetName val="НПС-3 "/>
      <sheetName val="которосль"/>
      <sheetName val="улейма"/>
      <sheetName val="ярославль"/>
      <sheetName val="уфа"/>
      <sheetName val="информация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"/>
      <sheetName val="шаблон"/>
      <sheetName val="СметаСводная Рыб"/>
      <sheetName val="БГИП"/>
      <sheetName val="ОРФиСО"/>
      <sheetName val="Филиалы"/>
      <sheetName val="анн"/>
      <sheetName val="связи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7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13"/>
      <sheetName val="Восстановл_Лист47"/>
      <sheetName val="Восстановл_Лист14"/>
      <sheetName val="Восстановл_Лист1"/>
      <sheetName val="Восстановл_Лист15"/>
      <sheetName val="Восстановл_Лист18"/>
      <sheetName val="Восстановл_Лист19"/>
      <sheetName val="Восстановл_Лист21"/>
      <sheetName val="Восстановл_Лист20"/>
      <sheetName val="Восстановл_Лист49"/>
      <sheetName val="Восстановл_Лист25"/>
      <sheetName val="93-110"/>
      <sheetName val="Смета"/>
      <sheetName val="топография"/>
      <sheetName val="см8"/>
      <sheetName val="Смета 1свод"/>
      <sheetName val="Объемы работ по ПВ"/>
      <sheetName val="СЦПР-90-38"/>
    </sheetNames>
    <sheetDataSet>
      <sheetData sheetId="0">
        <row r="8">
          <cell r="B8">
            <v>39426.518341319446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93-110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Чибис (175)"/>
      <sheetName val="ОИ а-д (371,952) Кемчуг"/>
      <sheetName val="ОИ ж-д (338,843) Рыб"/>
      <sheetName val="ОИ ж-д (338,843) Рыб (план)"/>
      <sheetName val="ОИ ж-д (455,894)"/>
      <sheetName val="ОИ а-д (456,15)"/>
      <sheetName val="ОИ ж-д (477,577)"/>
      <sheetName val="ОИ ж-д (560,596) Рыб"/>
      <sheetName val="ОИ а-д (513,883) Рыб"/>
      <sheetName val="ОИ а-д (371,61) Кемчуг"/>
      <sheetName val="ОИ а-д (371,61) Кемчуг (план)"/>
      <sheetName val="ОИ а-д (442,068) Рыб"/>
      <sheetName val="ОИ а-д (515,756) Рыб"/>
      <sheetName val="ОИ а-д (529,776) Рыб"/>
      <sheetName val="ОИ а-д (397,675) Кемчуг"/>
      <sheetName val="ААС М.Вешак (259,8)"/>
      <sheetName val="ААС (96,99..-..304,74)"/>
      <sheetName val="ААС Вешак (257,8)"/>
      <sheetName val="ААС Кулега (541,5)"/>
      <sheetName val="ААС Аленкин Еган (42)"/>
      <sheetName val="ААС Мальцев Исток (448)"/>
      <sheetName val="ААС Татаркин Исток (450,4)"/>
      <sheetName val="ИТП Карза (358)"/>
      <sheetName val="ОИ ж-д (308,755) Замзор"/>
      <sheetName val="ОИ а-д (309,202) Замзор"/>
      <sheetName val="ОИ а-д (337,831) Замзор"/>
      <sheetName val="ОИ а-д (366,992) Нижнеуд"/>
      <sheetName val="ОИ а-д (372,235) Нижнеуд"/>
      <sheetName val="ОИ а-д (385,42) Нижнеуд"/>
      <sheetName val="ОИ а-д (461,305) Тулун"/>
      <sheetName val="ОИ а-д (462,158) Тулун"/>
      <sheetName val="ОИ а-д (499,864) Тулун"/>
      <sheetName val="Ух-Яр (693,6-693,99)"/>
      <sheetName val="ОИ ж-д (1,839) Омск"/>
      <sheetName val="ОИ ж-д (21,624) Омск"/>
      <sheetName val="ОИ ж-д (55,912) Омск"/>
      <sheetName val="ОИ жд (227,193) Тат"/>
      <sheetName val="ОИ жд (319,058) Бараб"/>
      <sheetName val="ОИ жд (351,956) Бараб"/>
      <sheetName val="ОИ жд (374,928) Бараб"/>
      <sheetName val="ОИ жд (404,738) Бараб"/>
      <sheetName val="ОИ жд (420,040) Бараб"/>
      <sheetName val="ОИ жд (509,586) Чулым"/>
      <sheetName val="ОИ жд (517,517) Чулым"/>
      <sheetName val="ОИ жд (524,731) Чулым"/>
      <sheetName val="ОИ жд (716,174) Сокур"/>
      <sheetName val="ОИ жд (716,174) Сокур (план)"/>
      <sheetName val="ОИ жд (757,852) Сокур"/>
      <sheetName val="ОИ жд (757,852) Сокур (план)"/>
      <sheetName val="ОИ жд (770,39) Сокур"/>
      <sheetName val="ОИ жд (802,144) Сокур"/>
      <sheetName val="ОИ жд (879,6) Анжерск"/>
      <sheetName val="ОИ жд (146,716) Мариинск"/>
      <sheetName val="ОИ жд (146,716) Мариинск (план)"/>
      <sheetName val="ОИ жд (203,226) Каштан"/>
      <sheetName val="ОИ жд (203,226) Каштан (план)"/>
      <sheetName val="ОИ жд (246,539) Каштан"/>
      <sheetName val="ОИ жд (246,539) Каштан (план)"/>
      <sheetName val="ТОН жд (15,837) Омск"/>
      <sheetName val="ТОН жд лупинг (15,837) Омск"/>
      <sheetName val="ОИ ад (21,677) Омск"/>
      <sheetName val="ОИ ад (34,944) Омск"/>
      <sheetName val="ОИ ад (87,504) Омск"/>
      <sheetName val="ОИ ад (236,689) Бараб"/>
      <sheetName val="ОИ ад (240,294) Бараб"/>
      <sheetName val="ОИ ад (395,63) Бараб"/>
      <sheetName val="ОИ ад (549,311) Бараб"/>
      <sheetName val="ОИ ад (706,471) Сокур"/>
      <sheetName val="ОИ ад (706,471) Сокур (план)"/>
      <sheetName val="ОИ ад (785,111) Сокур"/>
      <sheetName val="ОИ ад (785,111) Сокур (план)"/>
      <sheetName val="ОИ ад (133,268) Мариинск"/>
      <sheetName val="ОИ ад (133,268) Мариинск (пла)"/>
      <sheetName val="ОИ ад (163,196) Мариинск"/>
      <sheetName val="ОИ ад (163,196) Мариинск (план)"/>
      <sheetName val="ОИ ад (165,648) Каштан"/>
      <sheetName val="ОИ ад (165,648) Каштан (план)"/>
      <sheetName val="ОИ ад (170,306) Каштан"/>
      <sheetName val="ОИ ад (170,306) Каштан (план)"/>
      <sheetName val="ОИ ад (203,788) Каштан"/>
      <sheetName val="ОИ ад (203,788) Каштан (план)"/>
      <sheetName val="ОИ ад (233,849) Каштан"/>
      <sheetName val="ОИ ад (233,849) Каштан (план)"/>
      <sheetName val="ОИ ад (234,35) Каштан"/>
      <sheetName val="ОИ ад (234,35) Каштан (план)"/>
      <sheetName val="ОИ ад  (236,809) Каштан"/>
      <sheetName val="ОИ ад  (236,809) Каштан (план)"/>
      <sheetName val="ТОН-2 ад (3,692) Омск"/>
      <sheetName val="ТОН-2 ад (4,0) Омск"/>
      <sheetName val="ТОн-2 ад (16,027) Омск"/>
      <sheetName val="ТОН-2 ад (12,021) Омск"/>
      <sheetName val="ТОн-2 ад (15,662) Омск"/>
      <sheetName val="ТОН-2 ад (74,645) Омск"/>
      <sheetName val="Ух-Яр (576,12-576,5)"/>
      <sheetName val="Ух-Яр (673,8-674,2)"/>
      <sheetName val="Ух-Яр (595,2-596,4)"/>
      <sheetName val="Мара (362,5)"/>
      <sheetName val="Мара (362,5) (исп) "/>
      <sheetName val="Чикшино"/>
      <sheetName val="Чикшино - 2"/>
      <sheetName val="ЭХЗ ОП (0-215) УКЗ 49"/>
      <sheetName val="ЭХЗ ОИ (0-95) УКЗ 64_90"/>
      <sheetName val="м-р Ю. Россихина"/>
      <sheetName val="Кузьмичи-ВНПЗ ВДСК (0,5)"/>
      <sheetName val="ААС пр.Исаевская (327)"/>
      <sheetName val="Б.Иргиз"/>
      <sheetName val="форма"/>
      <sheetName val="П.Воронеж (704)"/>
      <sheetName val="П.Воронеж (704) (арх)"/>
      <sheetName val="М.Иргиз (188)"/>
      <sheetName val="КПП СОД Вычегда"/>
      <sheetName val="Дружба, Волга"/>
      <sheetName val="Чибис (175) субч"/>
      <sheetName val="ОИ ж-д (21,624) Омск (исп-2)"/>
      <sheetName val="ПОДПИСИ"/>
      <sheetName val="Гр5(о)"/>
      <sheetName val="Пров"/>
      <sheetName val="топограф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93-110"/>
      <sheetName val="свод 2"/>
      <sheetName val="топография"/>
      <sheetName val="Смета"/>
      <sheetName val="Смета 1свод"/>
      <sheetName val="Коэфф1."/>
      <sheetName val="sapactivexlhiddensheet"/>
      <sheetName val="Лист3"/>
      <sheetName val="информация"/>
      <sheetName val="list"/>
      <sheetName val="СметаСводная павильон"/>
      <sheetName val="Лист1"/>
      <sheetName val="свод1"/>
      <sheetName val="часы"/>
      <sheetName val="СметаСводная Рыб"/>
      <sheetName val="сводная"/>
      <sheetName val="см8"/>
      <sheetName val="СметаСводная снег"/>
      <sheetName val="СП"/>
      <sheetName val="Данные для расчёта сметы"/>
      <sheetName val="Смета 5.2. Кусты25,29,31,65"/>
      <sheetName val="СметаСводная 1 оч"/>
      <sheetName val="ИГ1"/>
      <sheetName val="Калплан ОИ2 Макм крестики"/>
      <sheetName val="Смета терзем"/>
      <sheetName val="СметаСводная"/>
      <sheetName val="Кал.план Жукова даты - не надо"/>
      <sheetName val="См 1 наруж.водопровод"/>
      <sheetName val="Итог"/>
      <sheetName val="Лист2"/>
      <sheetName val="1"/>
      <sheetName val="ПДР"/>
      <sheetName val="р.Волхов"/>
      <sheetName val="смета СИД"/>
      <sheetName val="пятилетка"/>
      <sheetName val="мониторинг"/>
      <sheetName val="эл.химз."/>
      <sheetName val="ПД-2.2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 xml:space="preserve">Наименование  строительства, стадии проектирования:
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Коэфф1.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йс на 9114"/>
      <sheetName val="Коэфф1."/>
      <sheetName val="Прайс лист"/>
      <sheetName val="СП"/>
      <sheetName val="КП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топография"/>
      <sheetName val="см8"/>
      <sheetName val="Данные для расчёта сметы"/>
      <sheetName val="свод"/>
      <sheetName val="93-110"/>
      <sheetName val="Прайс_на_9114"/>
      <sheetName val="Коэфф1_1"/>
      <sheetName val="Прайс_лист"/>
      <sheetName val="информация"/>
      <sheetName val="ПРАЙС_2000 ОТ 20_01_00"/>
      <sheetName val="Смета"/>
      <sheetName val="#ССЫЛКА"/>
      <sheetName val="свод1"/>
      <sheetName val="СметаСводная Рыб"/>
      <sheetName val="Пояснение "/>
      <sheetName val="сводная"/>
      <sheetName val="БП НОВЫЙ"/>
      <sheetName val="СметаСводная снег"/>
      <sheetName val="кп (3)"/>
      <sheetName val="СметаСводная павильон"/>
      <sheetName val="Лист3"/>
      <sheetName val="Пример расчета"/>
      <sheetName val="СметаСводная"/>
      <sheetName val="Итог"/>
      <sheetName val="sapactivexlhiddensheet"/>
      <sheetName val="ПДР"/>
      <sheetName val="таблица руководству"/>
      <sheetName val="Суточная добыча за неделю"/>
      <sheetName val="Сервис_x0000__x0000__x0000__x0000__x0000__x0000__x0000__x0000__x0000__x0009__x0000_✈ʷ_x0000__x0004__x0000__x0000__x0000__x0000__x0000__x0000_ᩀʷ_x0000__x0000_"/>
      <sheetName val="Лист1"/>
      <sheetName val="Обновление"/>
      <sheetName val="Цена"/>
      <sheetName val="Product"/>
      <sheetName val="Сервис_x0000__x0000__x0000__x0000__x0000__x0000__x0000__x0000__x0000_ _x0000_✈ʷ_x0000__x0004__x0000__x0000__x0000__x0000__x0000__x0000_ᩀʷ_x0000__x0000_"/>
      <sheetName val="янв."/>
      <sheetName val="Спр_общий"/>
      <sheetName val="Ярково"/>
      <sheetName val="Сервис?????????_x0009_?✈ʷ?_x0004_??????ᩀʷ??"/>
      <sheetName val="шаблон"/>
      <sheetName val="list"/>
      <sheetName val="Таблица 4 АСУТП"/>
      <sheetName val="часы"/>
      <sheetName val="топо"/>
      <sheetName val="ИГ1"/>
      <sheetName val="Объемы работ по ПВ"/>
      <sheetName val="Хаттон 90.90 Femco"/>
      <sheetName val="Сервис????????? ?✈ʷ?_x0004_??????ᩀʷ??"/>
      <sheetName val="отчет эл_эн  2000"/>
      <sheetName val="Справка"/>
      <sheetName val="Январь"/>
      <sheetName val="смета СИД"/>
      <sheetName val="13.1"/>
      <sheetName val="Лист2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ибыль опл"/>
    </sheetNames>
    <sheetDataSet>
      <sheetData sheetId="0" refreshError="1"/>
      <sheetData sheetId="1" refreshError="1">
        <row r="7">
          <cell r="E7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"/>
      <sheetName val="1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 "/>
      <sheetName val="38"/>
      <sheetName val="Ставки"/>
      <sheetName val="Лист8"/>
      <sheetName val="топография"/>
    </sheetNames>
    <sheetDataSet>
      <sheetData sheetId="0">
        <row r="81">
          <cell r="B81" t="str">
            <v>Командировочные расходы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A6" sqref="A6:H6"/>
    </sheetView>
  </sheetViews>
  <sheetFormatPr defaultRowHeight="15"/>
  <cols>
    <col min="1" max="1" width="5" style="1" customWidth="1"/>
    <col min="2" max="2" width="41.28515625" style="1" customWidth="1"/>
    <col min="3" max="3" width="40.5703125" style="1" customWidth="1"/>
    <col min="4" max="4" width="28.28515625" style="1" customWidth="1"/>
    <col min="5" max="5" width="19.28515625" style="23" customWidth="1"/>
    <col min="6" max="6" width="19.42578125" style="1" customWidth="1"/>
    <col min="7" max="254" width="9.140625" style="1"/>
    <col min="255" max="255" width="5" style="1" customWidth="1"/>
    <col min="256" max="256" width="41.28515625" style="1" customWidth="1"/>
    <col min="257" max="257" width="40.5703125" style="1" customWidth="1"/>
    <col min="258" max="258" width="30.28515625" style="1" customWidth="1"/>
    <col min="259" max="259" width="19.28515625" style="1" customWidth="1"/>
    <col min="260" max="260" width="34.5703125" style="1" customWidth="1"/>
    <col min="261" max="510" width="9.140625" style="1"/>
    <col min="511" max="511" width="5" style="1" customWidth="1"/>
    <col min="512" max="512" width="41.28515625" style="1" customWidth="1"/>
    <col min="513" max="513" width="40.5703125" style="1" customWidth="1"/>
    <col min="514" max="514" width="30.28515625" style="1" customWidth="1"/>
    <col min="515" max="515" width="19.28515625" style="1" customWidth="1"/>
    <col min="516" max="516" width="34.5703125" style="1" customWidth="1"/>
    <col min="517" max="766" width="9.140625" style="1"/>
    <col min="767" max="767" width="5" style="1" customWidth="1"/>
    <col min="768" max="768" width="41.28515625" style="1" customWidth="1"/>
    <col min="769" max="769" width="40.5703125" style="1" customWidth="1"/>
    <col min="770" max="770" width="30.28515625" style="1" customWidth="1"/>
    <col min="771" max="771" width="19.28515625" style="1" customWidth="1"/>
    <col min="772" max="772" width="34.5703125" style="1" customWidth="1"/>
    <col min="773" max="1022" width="9.140625" style="1"/>
    <col min="1023" max="1023" width="5" style="1" customWidth="1"/>
    <col min="1024" max="1024" width="41.28515625" style="1" customWidth="1"/>
    <col min="1025" max="1025" width="40.5703125" style="1" customWidth="1"/>
    <col min="1026" max="1026" width="30.28515625" style="1" customWidth="1"/>
    <col min="1027" max="1027" width="19.28515625" style="1" customWidth="1"/>
    <col min="1028" max="1028" width="34.5703125" style="1" customWidth="1"/>
    <col min="1029" max="1278" width="9.140625" style="1"/>
    <col min="1279" max="1279" width="5" style="1" customWidth="1"/>
    <col min="1280" max="1280" width="41.28515625" style="1" customWidth="1"/>
    <col min="1281" max="1281" width="40.5703125" style="1" customWidth="1"/>
    <col min="1282" max="1282" width="30.28515625" style="1" customWidth="1"/>
    <col min="1283" max="1283" width="19.28515625" style="1" customWidth="1"/>
    <col min="1284" max="1284" width="34.5703125" style="1" customWidth="1"/>
    <col min="1285" max="1534" width="9.140625" style="1"/>
    <col min="1535" max="1535" width="5" style="1" customWidth="1"/>
    <col min="1536" max="1536" width="41.28515625" style="1" customWidth="1"/>
    <col min="1537" max="1537" width="40.5703125" style="1" customWidth="1"/>
    <col min="1538" max="1538" width="30.28515625" style="1" customWidth="1"/>
    <col min="1539" max="1539" width="19.28515625" style="1" customWidth="1"/>
    <col min="1540" max="1540" width="34.5703125" style="1" customWidth="1"/>
    <col min="1541" max="1790" width="9.140625" style="1"/>
    <col min="1791" max="1791" width="5" style="1" customWidth="1"/>
    <col min="1792" max="1792" width="41.28515625" style="1" customWidth="1"/>
    <col min="1793" max="1793" width="40.5703125" style="1" customWidth="1"/>
    <col min="1794" max="1794" width="30.28515625" style="1" customWidth="1"/>
    <col min="1795" max="1795" width="19.28515625" style="1" customWidth="1"/>
    <col min="1796" max="1796" width="34.5703125" style="1" customWidth="1"/>
    <col min="1797" max="2046" width="9.140625" style="1"/>
    <col min="2047" max="2047" width="5" style="1" customWidth="1"/>
    <col min="2048" max="2048" width="41.28515625" style="1" customWidth="1"/>
    <col min="2049" max="2049" width="40.5703125" style="1" customWidth="1"/>
    <col min="2050" max="2050" width="30.28515625" style="1" customWidth="1"/>
    <col min="2051" max="2051" width="19.28515625" style="1" customWidth="1"/>
    <col min="2052" max="2052" width="34.5703125" style="1" customWidth="1"/>
    <col min="2053" max="2302" width="9.140625" style="1"/>
    <col min="2303" max="2303" width="5" style="1" customWidth="1"/>
    <col min="2304" max="2304" width="41.28515625" style="1" customWidth="1"/>
    <col min="2305" max="2305" width="40.5703125" style="1" customWidth="1"/>
    <col min="2306" max="2306" width="30.28515625" style="1" customWidth="1"/>
    <col min="2307" max="2307" width="19.28515625" style="1" customWidth="1"/>
    <col min="2308" max="2308" width="34.5703125" style="1" customWidth="1"/>
    <col min="2309" max="2558" width="9.140625" style="1"/>
    <col min="2559" max="2559" width="5" style="1" customWidth="1"/>
    <col min="2560" max="2560" width="41.28515625" style="1" customWidth="1"/>
    <col min="2561" max="2561" width="40.5703125" style="1" customWidth="1"/>
    <col min="2562" max="2562" width="30.28515625" style="1" customWidth="1"/>
    <col min="2563" max="2563" width="19.28515625" style="1" customWidth="1"/>
    <col min="2564" max="2564" width="34.5703125" style="1" customWidth="1"/>
    <col min="2565" max="2814" width="9.140625" style="1"/>
    <col min="2815" max="2815" width="5" style="1" customWidth="1"/>
    <col min="2816" max="2816" width="41.28515625" style="1" customWidth="1"/>
    <col min="2817" max="2817" width="40.5703125" style="1" customWidth="1"/>
    <col min="2818" max="2818" width="30.28515625" style="1" customWidth="1"/>
    <col min="2819" max="2819" width="19.28515625" style="1" customWidth="1"/>
    <col min="2820" max="2820" width="34.5703125" style="1" customWidth="1"/>
    <col min="2821" max="3070" width="9.140625" style="1"/>
    <col min="3071" max="3071" width="5" style="1" customWidth="1"/>
    <col min="3072" max="3072" width="41.28515625" style="1" customWidth="1"/>
    <col min="3073" max="3073" width="40.5703125" style="1" customWidth="1"/>
    <col min="3074" max="3074" width="30.28515625" style="1" customWidth="1"/>
    <col min="3075" max="3075" width="19.28515625" style="1" customWidth="1"/>
    <col min="3076" max="3076" width="34.5703125" style="1" customWidth="1"/>
    <col min="3077" max="3326" width="9.140625" style="1"/>
    <col min="3327" max="3327" width="5" style="1" customWidth="1"/>
    <col min="3328" max="3328" width="41.28515625" style="1" customWidth="1"/>
    <col min="3329" max="3329" width="40.5703125" style="1" customWidth="1"/>
    <col min="3330" max="3330" width="30.28515625" style="1" customWidth="1"/>
    <col min="3331" max="3331" width="19.28515625" style="1" customWidth="1"/>
    <col min="3332" max="3332" width="34.5703125" style="1" customWidth="1"/>
    <col min="3333" max="3582" width="9.140625" style="1"/>
    <col min="3583" max="3583" width="5" style="1" customWidth="1"/>
    <col min="3584" max="3584" width="41.28515625" style="1" customWidth="1"/>
    <col min="3585" max="3585" width="40.5703125" style="1" customWidth="1"/>
    <col min="3586" max="3586" width="30.28515625" style="1" customWidth="1"/>
    <col min="3587" max="3587" width="19.28515625" style="1" customWidth="1"/>
    <col min="3588" max="3588" width="34.5703125" style="1" customWidth="1"/>
    <col min="3589" max="3838" width="9.140625" style="1"/>
    <col min="3839" max="3839" width="5" style="1" customWidth="1"/>
    <col min="3840" max="3840" width="41.28515625" style="1" customWidth="1"/>
    <col min="3841" max="3841" width="40.5703125" style="1" customWidth="1"/>
    <col min="3842" max="3842" width="30.28515625" style="1" customWidth="1"/>
    <col min="3843" max="3843" width="19.28515625" style="1" customWidth="1"/>
    <col min="3844" max="3844" width="34.5703125" style="1" customWidth="1"/>
    <col min="3845" max="4094" width="9.140625" style="1"/>
    <col min="4095" max="4095" width="5" style="1" customWidth="1"/>
    <col min="4096" max="4096" width="41.28515625" style="1" customWidth="1"/>
    <col min="4097" max="4097" width="40.5703125" style="1" customWidth="1"/>
    <col min="4098" max="4098" width="30.28515625" style="1" customWidth="1"/>
    <col min="4099" max="4099" width="19.28515625" style="1" customWidth="1"/>
    <col min="4100" max="4100" width="34.5703125" style="1" customWidth="1"/>
    <col min="4101" max="4350" width="9.140625" style="1"/>
    <col min="4351" max="4351" width="5" style="1" customWidth="1"/>
    <col min="4352" max="4352" width="41.28515625" style="1" customWidth="1"/>
    <col min="4353" max="4353" width="40.5703125" style="1" customWidth="1"/>
    <col min="4354" max="4354" width="30.28515625" style="1" customWidth="1"/>
    <col min="4355" max="4355" width="19.28515625" style="1" customWidth="1"/>
    <col min="4356" max="4356" width="34.5703125" style="1" customWidth="1"/>
    <col min="4357" max="4606" width="9.140625" style="1"/>
    <col min="4607" max="4607" width="5" style="1" customWidth="1"/>
    <col min="4608" max="4608" width="41.28515625" style="1" customWidth="1"/>
    <col min="4609" max="4609" width="40.5703125" style="1" customWidth="1"/>
    <col min="4610" max="4610" width="30.28515625" style="1" customWidth="1"/>
    <col min="4611" max="4611" width="19.28515625" style="1" customWidth="1"/>
    <col min="4612" max="4612" width="34.5703125" style="1" customWidth="1"/>
    <col min="4613" max="4862" width="9.140625" style="1"/>
    <col min="4863" max="4863" width="5" style="1" customWidth="1"/>
    <col min="4864" max="4864" width="41.28515625" style="1" customWidth="1"/>
    <col min="4865" max="4865" width="40.5703125" style="1" customWidth="1"/>
    <col min="4866" max="4866" width="30.28515625" style="1" customWidth="1"/>
    <col min="4867" max="4867" width="19.28515625" style="1" customWidth="1"/>
    <col min="4868" max="4868" width="34.5703125" style="1" customWidth="1"/>
    <col min="4869" max="5118" width="9.140625" style="1"/>
    <col min="5119" max="5119" width="5" style="1" customWidth="1"/>
    <col min="5120" max="5120" width="41.28515625" style="1" customWidth="1"/>
    <col min="5121" max="5121" width="40.5703125" style="1" customWidth="1"/>
    <col min="5122" max="5122" width="30.28515625" style="1" customWidth="1"/>
    <col min="5123" max="5123" width="19.28515625" style="1" customWidth="1"/>
    <col min="5124" max="5124" width="34.5703125" style="1" customWidth="1"/>
    <col min="5125" max="5374" width="9.140625" style="1"/>
    <col min="5375" max="5375" width="5" style="1" customWidth="1"/>
    <col min="5376" max="5376" width="41.28515625" style="1" customWidth="1"/>
    <col min="5377" max="5377" width="40.5703125" style="1" customWidth="1"/>
    <col min="5378" max="5378" width="30.28515625" style="1" customWidth="1"/>
    <col min="5379" max="5379" width="19.28515625" style="1" customWidth="1"/>
    <col min="5380" max="5380" width="34.5703125" style="1" customWidth="1"/>
    <col min="5381" max="5630" width="9.140625" style="1"/>
    <col min="5631" max="5631" width="5" style="1" customWidth="1"/>
    <col min="5632" max="5632" width="41.28515625" style="1" customWidth="1"/>
    <col min="5633" max="5633" width="40.5703125" style="1" customWidth="1"/>
    <col min="5634" max="5634" width="30.28515625" style="1" customWidth="1"/>
    <col min="5635" max="5635" width="19.28515625" style="1" customWidth="1"/>
    <col min="5636" max="5636" width="34.5703125" style="1" customWidth="1"/>
    <col min="5637" max="5886" width="9.140625" style="1"/>
    <col min="5887" max="5887" width="5" style="1" customWidth="1"/>
    <col min="5888" max="5888" width="41.28515625" style="1" customWidth="1"/>
    <col min="5889" max="5889" width="40.5703125" style="1" customWidth="1"/>
    <col min="5890" max="5890" width="30.28515625" style="1" customWidth="1"/>
    <col min="5891" max="5891" width="19.28515625" style="1" customWidth="1"/>
    <col min="5892" max="5892" width="34.5703125" style="1" customWidth="1"/>
    <col min="5893" max="6142" width="9.140625" style="1"/>
    <col min="6143" max="6143" width="5" style="1" customWidth="1"/>
    <col min="6144" max="6144" width="41.28515625" style="1" customWidth="1"/>
    <col min="6145" max="6145" width="40.5703125" style="1" customWidth="1"/>
    <col min="6146" max="6146" width="30.28515625" style="1" customWidth="1"/>
    <col min="6147" max="6147" width="19.28515625" style="1" customWidth="1"/>
    <col min="6148" max="6148" width="34.5703125" style="1" customWidth="1"/>
    <col min="6149" max="6398" width="9.140625" style="1"/>
    <col min="6399" max="6399" width="5" style="1" customWidth="1"/>
    <col min="6400" max="6400" width="41.28515625" style="1" customWidth="1"/>
    <col min="6401" max="6401" width="40.5703125" style="1" customWidth="1"/>
    <col min="6402" max="6402" width="30.28515625" style="1" customWidth="1"/>
    <col min="6403" max="6403" width="19.28515625" style="1" customWidth="1"/>
    <col min="6404" max="6404" width="34.5703125" style="1" customWidth="1"/>
    <col min="6405" max="6654" width="9.140625" style="1"/>
    <col min="6655" max="6655" width="5" style="1" customWidth="1"/>
    <col min="6656" max="6656" width="41.28515625" style="1" customWidth="1"/>
    <col min="6657" max="6657" width="40.5703125" style="1" customWidth="1"/>
    <col min="6658" max="6658" width="30.28515625" style="1" customWidth="1"/>
    <col min="6659" max="6659" width="19.28515625" style="1" customWidth="1"/>
    <col min="6660" max="6660" width="34.5703125" style="1" customWidth="1"/>
    <col min="6661" max="6910" width="9.140625" style="1"/>
    <col min="6911" max="6911" width="5" style="1" customWidth="1"/>
    <col min="6912" max="6912" width="41.28515625" style="1" customWidth="1"/>
    <col min="6913" max="6913" width="40.5703125" style="1" customWidth="1"/>
    <col min="6914" max="6914" width="30.28515625" style="1" customWidth="1"/>
    <col min="6915" max="6915" width="19.28515625" style="1" customWidth="1"/>
    <col min="6916" max="6916" width="34.5703125" style="1" customWidth="1"/>
    <col min="6917" max="7166" width="9.140625" style="1"/>
    <col min="7167" max="7167" width="5" style="1" customWidth="1"/>
    <col min="7168" max="7168" width="41.28515625" style="1" customWidth="1"/>
    <col min="7169" max="7169" width="40.5703125" style="1" customWidth="1"/>
    <col min="7170" max="7170" width="30.28515625" style="1" customWidth="1"/>
    <col min="7171" max="7171" width="19.28515625" style="1" customWidth="1"/>
    <col min="7172" max="7172" width="34.5703125" style="1" customWidth="1"/>
    <col min="7173" max="7422" width="9.140625" style="1"/>
    <col min="7423" max="7423" width="5" style="1" customWidth="1"/>
    <col min="7424" max="7424" width="41.28515625" style="1" customWidth="1"/>
    <col min="7425" max="7425" width="40.5703125" style="1" customWidth="1"/>
    <col min="7426" max="7426" width="30.28515625" style="1" customWidth="1"/>
    <col min="7427" max="7427" width="19.28515625" style="1" customWidth="1"/>
    <col min="7428" max="7428" width="34.5703125" style="1" customWidth="1"/>
    <col min="7429" max="7678" width="9.140625" style="1"/>
    <col min="7679" max="7679" width="5" style="1" customWidth="1"/>
    <col min="7680" max="7680" width="41.28515625" style="1" customWidth="1"/>
    <col min="7681" max="7681" width="40.5703125" style="1" customWidth="1"/>
    <col min="7682" max="7682" width="30.28515625" style="1" customWidth="1"/>
    <col min="7683" max="7683" width="19.28515625" style="1" customWidth="1"/>
    <col min="7684" max="7684" width="34.5703125" style="1" customWidth="1"/>
    <col min="7685" max="7934" width="9.140625" style="1"/>
    <col min="7935" max="7935" width="5" style="1" customWidth="1"/>
    <col min="7936" max="7936" width="41.28515625" style="1" customWidth="1"/>
    <col min="7937" max="7937" width="40.5703125" style="1" customWidth="1"/>
    <col min="7938" max="7938" width="30.28515625" style="1" customWidth="1"/>
    <col min="7939" max="7939" width="19.28515625" style="1" customWidth="1"/>
    <col min="7940" max="7940" width="34.5703125" style="1" customWidth="1"/>
    <col min="7941" max="8190" width="9.140625" style="1"/>
    <col min="8191" max="8191" width="5" style="1" customWidth="1"/>
    <col min="8192" max="8192" width="41.28515625" style="1" customWidth="1"/>
    <col min="8193" max="8193" width="40.5703125" style="1" customWidth="1"/>
    <col min="8194" max="8194" width="30.28515625" style="1" customWidth="1"/>
    <col min="8195" max="8195" width="19.28515625" style="1" customWidth="1"/>
    <col min="8196" max="8196" width="34.5703125" style="1" customWidth="1"/>
    <col min="8197" max="8446" width="9.140625" style="1"/>
    <col min="8447" max="8447" width="5" style="1" customWidth="1"/>
    <col min="8448" max="8448" width="41.28515625" style="1" customWidth="1"/>
    <col min="8449" max="8449" width="40.5703125" style="1" customWidth="1"/>
    <col min="8450" max="8450" width="30.28515625" style="1" customWidth="1"/>
    <col min="8451" max="8451" width="19.28515625" style="1" customWidth="1"/>
    <col min="8452" max="8452" width="34.5703125" style="1" customWidth="1"/>
    <col min="8453" max="8702" width="9.140625" style="1"/>
    <col min="8703" max="8703" width="5" style="1" customWidth="1"/>
    <col min="8704" max="8704" width="41.28515625" style="1" customWidth="1"/>
    <col min="8705" max="8705" width="40.5703125" style="1" customWidth="1"/>
    <col min="8706" max="8706" width="30.28515625" style="1" customWidth="1"/>
    <col min="8707" max="8707" width="19.28515625" style="1" customWidth="1"/>
    <col min="8708" max="8708" width="34.5703125" style="1" customWidth="1"/>
    <col min="8709" max="8958" width="9.140625" style="1"/>
    <col min="8959" max="8959" width="5" style="1" customWidth="1"/>
    <col min="8960" max="8960" width="41.28515625" style="1" customWidth="1"/>
    <col min="8961" max="8961" width="40.5703125" style="1" customWidth="1"/>
    <col min="8962" max="8962" width="30.28515625" style="1" customWidth="1"/>
    <col min="8963" max="8963" width="19.28515625" style="1" customWidth="1"/>
    <col min="8964" max="8964" width="34.5703125" style="1" customWidth="1"/>
    <col min="8965" max="9214" width="9.140625" style="1"/>
    <col min="9215" max="9215" width="5" style="1" customWidth="1"/>
    <col min="9216" max="9216" width="41.28515625" style="1" customWidth="1"/>
    <col min="9217" max="9217" width="40.5703125" style="1" customWidth="1"/>
    <col min="9218" max="9218" width="30.28515625" style="1" customWidth="1"/>
    <col min="9219" max="9219" width="19.28515625" style="1" customWidth="1"/>
    <col min="9220" max="9220" width="34.5703125" style="1" customWidth="1"/>
    <col min="9221" max="9470" width="9.140625" style="1"/>
    <col min="9471" max="9471" width="5" style="1" customWidth="1"/>
    <col min="9472" max="9472" width="41.28515625" style="1" customWidth="1"/>
    <col min="9473" max="9473" width="40.5703125" style="1" customWidth="1"/>
    <col min="9474" max="9474" width="30.28515625" style="1" customWidth="1"/>
    <col min="9475" max="9475" width="19.28515625" style="1" customWidth="1"/>
    <col min="9476" max="9476" width="34.5703125" style="1" customWidth="1"/>
    <col min="9477" max="9726" width="9.140625" style="1"/>
    <col min="9727" max="9727" width="5" style="1" customWidth="1"/>
    <col min="9728" max="9728" width="41.28515625" style="1" customWidth="1"/>
    <col min="9729" max="9729" width="40.5703125" style="1" customWidth="1"/>
    <col min="9730" max="9730" width="30.28515625" style="1" customWidth="1"/>
    <col min="9731" max="9731" width="19.28515625" style="1" customWidth="1"/>
    <col min="9732" max="9732" width="34.5703125" style="1" customWidth="1"/>
    <col min="9733" max="9982" width="9.140625" style="1"/>
    <col min="9983" max="9983" width="5" style="1" customWidth="1"/>
    <col min="9984" max="9984" width="41.28515625" style="1" customWidth="1"/>
    <col min="9985" max="9985" width="40.5703125" style="1" customWidth="1"/>
    <col min="9986" max="9986" width="30.28515625" style="1" customWidth="1"/>
    <col min="9987" max="9987" width="19.28515625" style="1" customWidth="1"/>
    <col min="9988" max="9988" width="34.5703125" style="1" customWidth="1"/>
    <col min="9989" max="10238" width="9.140625" style="1"/>
    <col min="10239" max="10239" width="5" style="1" customWidth="1"/>
    <col min="10240" max="10240" width="41.28515625" style="1" customWidth="1"/>
    <col min="10241" max="10241" width="40.5703125" style="1" customWidth="1"/>
    <col min="10242" max="10242" width="30.28515625" style="1" customWidth="1"/>
    <col min="10243" max="10243" width="19.28515625" style="1" customWidth="1"/>
    <col min="10244" max="10244" width="34.5703125" style="1" customWidth="1"/>
    <col min="10245" max="10494" width="9.140625" style="1"/>
    <col min="10495" max="10495" width="5" style="1" customWidth="1"/>
    <col min="10496" max="10496" width="41.28515625" style="1" customWidth="1"/>
    <col min="10497" max="10497" width="40.5703125" style="1" customWidth="1"/>
    <col min="10498" max="10498" width="30.28515625" style="1" customWidth="1"/>
    <col min="10499" max="10499" width="19.28515625" style="1" customWidth="1"/>
    <col min="10500" max="10500" width="34.5703125" style="1" customWidth="1"/>
    <col min="10501" max="10750" width="9.140625" style="1"/>
    <col min="10751" max="10751" width="5" style="1" customWidth="1"/>
    <col min="10752" max="10752" width="41.28515625" style="1" customWidth="1"/>
    <col min="10753" max="10753" width="40.5703125" style="1" customWidth="1"/>
    <col min="10754" max="10754" width="30.28515625" style="1" customWidth="1"/>
    <col min="10755" max="10755" width="19.28515625" style="1" customWidth="1"/>
    <col min="10756" max="10756" width="34.5703125" style="1" customWidth="1"/>
    <col min="10757" max="11006" width="9.140625" style="1"/>
    <col min="11007" max="11007" width="5" style="1" customWidth="1"/>
    <col min="11008" max="11008" width="41.28515625" style="1" customWidth="1"/>
    <col min="11009" max="11009" width="40.5703125" style="1" customWidth="1"/>
    <col min="11010" max="11010" width="30.28515625" style="1" customWidth="1"/>
    <col min="11011" max="11011" width="19.28515625" style="1" customWidth="1"/>
    <col min="11012" max="11012" width="34.5703125" style="1" customWidth="1"/>
    <col min="11013" max="11262" width="9.140625" style="1"/>
    <col min="11263" max="11263" width="5" style="1" customWidth="1"/>
    <col min="11264" max="11264" width="41.28515625" style="1" customWidth="1"/>
    <col min="11265" max="11265" width="40.5703125" style="1" customWidth="1"/>
    <col min="11266" max="11266" width="30.28515625" style="1" customWidth="1"/>
    <col min="11267" max="11267" width="19.28515625" style="1" customWidth="1"/>
    <col min="11268" max="11268" width="34.5703125" style="1" customWidth="1"/>
    <col min="11269" max="11518" width="9.140625" style="1"/>
    <col min="11519" max="11519" width="5" style="1" customWidth="1"/>
    <col min="11520" max="11520" width="41.28515625" style="1" customWidth="1"/>
    <col min="11521" max="11521" width="40.5703125" style="1" customWidth="1"/>
    <col min="11522" max="11522" width="30.28515625" style="1" customWidth="1"/>
    <col min="11523" max="11523" width="19.28515625" style="1" customWidth="1"/>
    <col min="11524" max="11524" width="34.5703125" style="1" customWidth="1"/>
    <col min="11525" max="11774" width="9.140625" style="1"/>
    <col min="11775" max="11775" width="5" style="1" customWidth="1"/>
    <col min="11776" max="11776" width="41.28515625" style="1" customWidth="1"/>
    <col min="11777" max="11777" width="40.5703125" style="1" customWidth="1"/>
    <col min="11778" max="11778" width="30.28515625" style="1" customWidth="1"/>
    <col min="11779" max="11779" width="19.28515625" style="1" customWidth="1"/>
    <col min="11780" max="11780" width="34.5703125" style="1" customWidth="1"/>
    <col min="11781" max="12030" width="9.140625" style="1"/>
    <col min="12031" max="12031" width="5" style="1" customWidth="1"/>
    <col min="12032" max="12032" width="41.28515625" style="1" customWidth="1"/>
    <col min="12033" max="12033" width="40.5703125" style="1" customWidth="1"/>
    <col min="12034" max="12034" width="30.28515625" style="1" customWidth="1"/>
    <col min="12035" max="12035" width="19.28515625" style="1" customWidth="1"/>
    <col min="12036" max="12036" width="34.5703125" style="1" customWidth="1"/>
    <col min="12037" max="12286" width="9.140625" style="1"/>
    <col min="12287" max="12287" width="5" style="1" customWidth="1"/>
    <col min="12288" max="12288" width="41.28515625" style="1" customWidth="1"/>
    <col min="12289" max="12289" width="40.5703125" style="1" customWidth="1"/>
    <col min="12290" max="12290" width="30.28515625" style="1" customWidth="1"/>
    <col min="12291" max="12291" width="19.28515625" style="1" customWidth="1"/>
    <col min="12292" max="12292" width="34.5703125" style="1" customWidth="1"/>
    <col min="12293" max="12542" width="9.140625" style="1"/>
    <col min="12543" max="12543" width="5" style="1" customWidth="1"/>
    <col min="12544" max="12544" width="41.28515625" style="1" customWidth="1"/>
    <col min="12545" max="12545" width="40.5703125" style="1" customWidth="1"/>
    <col min="12546" max="12546" width="30.28515625" style="1" customWidth="1"/>
    <col min="12547" max="12547" width="19.28515625" style="1" customWidth="1"/>
    <col min="12548" max="12548" width="34.5703125" style="1" customWidth="1"/>
    <col min="12549" max="12798" width="9.140625" style="1"/>
    <col min="12799" max="12799" width="5" style="1" customWidth="1"/>
    <col min="12800" max="12800" width="41.28515625" style="1" customWidth="1"/>
    <col min="12801" max="12801" width="40.5703125" style="1" customWidth="1"/>
    <col min="12802" max="12802" width="30.28515625" style="1" customWidth="1"/>
    <col min="12803" max="12803" width="19.28515625" style="1" customWidth="1"/>
    <col min="12804" max="12804" width="34.5703125" style="1" customWidth="1"/>
    <col min="12805" max="13054" width="9.140625" style="1"/>
    <col min="13055" max="13055" width="5" style="1" customWidth="1"/>
    <col min="13056" max="13056" width="41.28515625" style="1" customWidth="1"/>
    <col min="13057" max="13057" width="40.5703125" style="1" customWidth="1"/>
    <col min="13058" max="13058" width="30.28515625" style="1" customWidth="1"/>
    <col min="13059" max="13059" width="19.28515625" style="1" customWidth="1"/>
    <col min="13060" max="13060" width="34.5703125" style="1" customWidth="1"/>
    <col min="13061" max="13310" width="9.140625" style="1"/>
    <col min="13311" max="13311" width="5" style="1" customWidth="1"/>
    <col min="13312" max="13312" width="41.28515625" style="1" customWidth="1"/>
    <col min="13313" max="13313" width="40.5703125" style="1" customWidth="1"/>
    <col min="13314" max="13314" width="30.28515625" style="1" customWidth="1"/>
    <col min="13315" max="13315" width="19.28515625" style="1" customWidth="1"/>
    <col min="13316" max="13316" width="34.5703125" style="1" customWidth="1"/>
    <col min="13317" max="13566" width="9.140625" style="1"/>
    <col min="13567" max="13567" width="5" style="1" customWidth="1"/>
    <col min="13568" max="13568" width="41.28515625" style="1" customWidth="1"/>
    <col min="13569" max="13569" width="40.5703125" style="1" customWidth="1"/>
    <col min="13570" max="13570" width="30.28515625" style="1" customWidth="1"/>
    <col min="13571" max="13571" width="19.28515625" style="1" customWidth="1"/>
    <col min="13572" max="13572" width="34.5703125" style="1" customWidth="1"/>
    <col min="13573" max="13822" width="9.140625" style="1"/>
    <col min="13823" max="13823" width="5" style="1" customWidth="1"/>
    <col min="13824" max="13824" width="41.28515625" style="1" customWidth="1"/>
    <col min="13825" max="13825" width="40.5703125" style="1" customWidth="1"/>
    <col min="13826" max="13826" width="30.28515625" style="1" customWidth="1"/>
    <col min="13827" max="13827" width="19.28515625" style="1" customWidth="1"/>
    <col min="13828" max="13828" width="34.5703125" style="1" customWidth="1"/>
    <col min="13829" max="14078" width="9.140625" style="1"/>
    <col min="14079" max="14079" width="5" style="1" customWidth="1"/>
    <col min="14080" max="14080" width="41.28515625" style="1" customWidth="1"/>
    <col min="14081" max="14081" width="40.5703125" style="1" customWidth="1"/>
    <col min="14082" max="14082" width="30.28515625" style="1" customWidth="1"/>
    <col min="14083" max="14083" width="19.28515625" style="1" customWidth="1"/>
    <col min="14084" max="14084" width="34.5703125" style="1" customWidth="1"/>
    <col min="14085" max="14334" width="9.140625" style="1"/>
    <col min="14335" max="14335" width="5" style="1" customWidth="1"/>
    <col min="14336" max="14336" width="41.28515625" style="1" customWidth="1"/>
    <col min="14337" max="14337" width="40.5703125" style="1" customWidth="1"/>
    <col min="14338" max="14338" width="30.28515625" style="1" customWidth="1"/>
    <col min="14339" max="14339" width="19.28515625" style="1" customWidth="1"/>
    <col min="14340" max="14340" width="34.5703125" style="1" customWidth="1"/>
    <col min="14341" max="14590" width="9.140625" style="1"/>
    <col min="14591" max="14591" width="5" style="1" customWidth="1"/>
    <col min="14592" max="14592" width="41.28515625" style="1" customWidth="1"/>
    <col min="14593" max="14593" width="40.5703125" style="1" customWidth="1"/>
    <col min="14594" max="14594" width="30.28515625" style="1" customWidth="1"/>
    <col min="14595" max="14595" width="19.28515625" style="1" customWidth="1"/>
    <col min="14596" max="14596" width="34.5703125" style="1" customWidth="1"/>
    <col min="14597" max="14846" width="9.140625" style="1"/>
    <col min="14847" max="14847" width="5" style="1" customWidth="1"/>
    <col min="14848" max="14848" width="41.28515625" style="1" customWidth="1"/>
    <col min="14849" max="14849" width="40.5703125" style="1" customWidth="1"/>
    <col min="14850" max="14850" width="30.28515625" style="1" customWidth="1"/>
    <col min="14851" max="14851" width="19.28515625" style="1" customWidth="1"/>
    <col min="14852" max="14852" width="34.5703125" style="1" customWidth="1"/>
    <col min="14853" max="15102" width="9.140625" style="1"/>
    <col min="15103" max="15103" width="5" style="1" customWidth="1"/>
    <col min="15104" max="15104" width="41.28515625" style="1" customWidth="1"/>
    <col min="15105" max="15105" width="40.5703125" style="1" customWidth="1"/>
    <col min="15106" max="15106" width="30.28515625" style="1" customWidth="1"/>
    <col min="15107" max="15107" width="19.28515625" style="1" customWidth="1"/>
    <col min="15108" max="15108" width="34.5703125" style="1" customWidth="1"/>
    <col min="15109" max="15358" width="9.140625" style="1"/>
    <col min="15359" max="15359" width="5" style="1" customWidth="1"/>
    <col min="15360" max="15360" width="41.28515625" style="1" customWidth="1"/>
    <col min="15361" max="15361" width="40.5703125" style="1" customWidth="1"/>
    <col min="15362" max="15362" width="30.28515625" style="1" customWidth="1"/>
    <col min="15363" max="15363" width="19.28515625" style="1" customWidth="1"/>
    <col min="15364" max="15364" width="34.5703125" style="1" customWidth="1"/>
    <col min="15365" max="15614" width="9.140625" style="1"/>
    <col min="15615" max="15615" width="5" style="1" customWidth="1"/>
    <col min="15616" max="15616" width="41.28515625" style="1" customWidth="1"/>
    <col min="15617" max="15617" width="40.5703125" style="1" customWidth="1"/>
    <col min="15618" max="15618" width="30.28515625" style="1" customWidth="1"/>
    <col min="15619" max="15619" width="19.28515625" style="1" customWidth="1"/>
    <col min="15620" max="15620" width="34.5703125" style="1" customWidth="1"/>
    <col min="15621" max="15870" width="9.140625" style="1"/>
    <col min="15871" max="15871" width="5" style="1" customWidth="1"/>
    <col min="15872" max="15872" width="41.28515625" style="1" customWidth="1"/>
    <col min="15873" max="15873" width="40.5703125" style="1" customWidth="1"/>
    <col min="15874" max="15874" width="30.28515625" style="1" customWidth="1"/>
    <col min="15875" max="15875" width="19.28515625" style="1" customWidth="1"/>
    <col min="15876" max="15876" width="34.5703125" style="1" customWidth="1"/>
    <col min="15877" max="16126" width="9.140625" style="1"/>
    <col min="16127" max="16127" width="5" style="1" customWidth="1"/>
    <col min="16128" max="16128" width="41.28515625" style="1" customWidth="1"/>
    <col min="16129" max="16129" width="40.5703125" style="1" customWidth="1"/>
    <col min="16130" max="16130" width="30.28515625" style="1" customWidth="1"/>
    <col min="16131" max="16131" width="19.28515625" style="1" customWidth="1"/>
    <col min="16132" max="16132" width="34.5703125" style="1" customWidth="1"/>
    <col min="16133" max="16384" width="9.140625" style="1"/>
  </cols>
  <sheetData>
    <row r="1" spans="1:9" s="56" customFormat="1" ht="23.25" customHeight="1">
      <c r="A1" s="97" t="s">
        <v>68</v>
      </c>
      <c r="B1" s="97"/>
      <c r="C1" s="97"/>
      <c r="D1" s="97"/>
      <c r="E1" s="97"/>
    </row>
    <row r="2" spans="1:9" s="56" customFormat="1" ht="13.5" customHeight="1">
      <c r="A2" s="97" t="s">
        <v>2</v>
      </c>
      <c r="B2" s="97"/>
      <c r="C2" s="97"/>
      <c r="D2" s="97"/>
      <c r="E2" s="97"/>
    </row>
    <row r="3" spans="1:9" s="56" customFormat="1" ht="81" customHeight="1">
      <c r="A3" s="98" t="s">
        <v>90</v>
      </c>
      <c r="B3" s="98"/>
      <c r="C3" s="98"/>
      <c r="D3" s="98"/>
      <c r="E3" s="98"/>
    </row>
    <row r="4" spans="1:9" s="56" customFormat="1" ht="14.25">
      <c r="A4" s="99"/>
      <c r="B4" s="99"/>
      <c r="C4" s="99"/>
      <c r="D4" s="99"/>
      <c r="E4" s="99"/>
    </row>
    <row r="5" spans="1:9" ht="35.25" customHeight="1">
      <c r="A5" s="100" t="s">
        <v>4</v>
      </c>
      <c r="B5" s="100"/>
      <c r="E5" s="52"/>
    </row>
    <row r="6" spans="1:9" s="8" customFormat="1" ht="36.75" customHeight="1">
      <c r="A6" s="101" t="s">
        <v>3</v>
      </c>
      <c r="B6" s="101"/>
      <c r="C6" s="69" t="s">
        <v>91</v>
      </c>
      <c r="D6" s="7"/>
      <c r="E6" s="42"/>
      <c r="F6" s="41"/>
    </row>
    <row r="7" spans="1:9" ht="15" customHeight="1"/>
    <row r="8" spans="1:9" ht="15" customHeight="1"/>
    <row r="9" spans="1:9" ht="60">
      <c r="A9" s="53" t="s">
        <v>0</v>
      </c>
      <c r="B9" s="53" t="s">
        <v>12</v>
      </c>
      <c r="C9" s="53" t="s">
        <v>5</v>
      </c>
      <c r="D9" s="53" t="s">
        <v>9</v>
      </c>
      <c r="E9" s="53" t="s">
        <v>1</v>
      </c>
    </row>
    <row r="10" spans="1:9" ht="80.25" customHeight="1">
      <c r="A10" s="57">
        <v>1</v>
      </c>
      <c r="B10" s="58" t="s">
        <v>87</v>
      </c>
      <c r="C10" s="58" t="s">
        <v>32</v>
      </c>
      <c r="D10" s="59" t="s">
        <v>89</v>
      </c>
      <c r="E10" s="24">
        <f>(1076200+1563*(0.4*2000+0.6*1000))*1.44*0.4*1.16*0.5646*0.5</f>
        <v>615736.25</v>
      </c>
      <c r="F10" s="59"/>
    </row>
    <row r="11" spans="1:9">
      <c r="A11" s="65"/>
      <c r="B11" s="60"/>
      <c r="C11" s="62" t="s">
        <v>43</v>
      </c>
      <c r="D11" s="63"/>
      <c r="E11" s="25"/>
      <c r="F11" s="71"/>
      <c r="G11" s="90"/>
      <c r="H11" s="91"/>
      <c r="I11" s="91"/>
    </row>
    <row r="12" spans="1:9" ht="30">
      <c r="A12" s="65"/>
      <c r="B12" s="60"/>
      <c r="C12" s="62" t="s">
        <v>44</v>
      </c>
      <c r="D12" s="63"/>
      <c r="E12" s="25"/>
      <c r="F12" s="71"/>
      <c r="G12" s="90"/>
      <c r="H12" s="91"/>
      <c r="I12" s="91"/>
    </row>
    <row r="13" spans="1:9">
      <c r="A13" s="65"/>
      <c r="B13" s="60"/>
      <c r="C13" s="62" t="s">
        <v>33</v>
      </c>
      <c r="D13" s="63"/>
      <c r="E13" s="25"/>
      <c r="F13" s="71"/>
      <c r="G13" s="90"/>
      <c r="H13" s="91"/>
      <c r="I13" s="91"/>
    </row>
    <row r="14" spans="1:9" ht="30">
      <c r="A14" s="65"/>
      <c r="B14" s="60"/>
      <c r="C14" s="62" t="s">
        <v>42</v>
      </c>
      <c r="D14" s="63"/>
      <c r="E14" s="25"/>
      <c r="F14" s="71"/>
      <c r="G14" s="90"/>
      <c r="H14" s="91"/>
      <c r="I14" s="91"/>
    </row>
    <row r="15" spans="1:9" ht="45">
      <c r="A15" s="65"/>
      <c r="B15" s="60"/>
      <c r="C15" s="62" t="s">
        <v>88</v>
      </c>
      <c r="D15" s="63"/>
      <c r="E15" s="25"/>
      <c r="F15" s="71"/>
      <c r="G15" s="90"/>
      <c r="H15" s="91"/>
      <c r="I15" s="91"/>
    </row>
    <row r="16" spans="1:9" ht="45">
      <c r="A16" s="67"/>
      <c r="B16" s="61"/>
      <c r="C16" s="68" t="s">
        <v>36</v>
      </c>
      <c r="D16" s="64"/>
      <c r="E16" s="26"/>
    </row>
    <row r="17" spans="1:7" ht="105">
      <c r="A17" s="65">
        <v>3</v>
      </c>
      <c r="B17" s="60" t="s">
        <v>19</v>
      </c>
      <c r="C17" s="58" t="s">
        <v>20</v>
      </c>
      <c r="D17" s="63" t="s">
        <v>41</v>
      </c>
      <c r="E17" s="25">
        <f>181900*1.44*1.24*0.6</f>
        <v>194880.38</v>
      </c>
    </row>
    <row r="18" spans="1:7">
      <c r="A18" s="65"/>
      <c r="B18" s="60"/>
      <c r="C18" s="62" t="s">
        <v>21</v>
      </c>
      <c r="D18" s="63"/>
      <c r="E18" s="25"/>
    </row>
    <row r="19" spans="1:7">
      <c r="A19" s="65"/>
      <c r="B19" s="60"/>
      <c r="C19" s="62" t="s">
        <v>35</v>
      </c>
      <c r="D19" s="63"/>
      <c r="E19" s="25"/>
    </row>
    <row r="20" spans="1:7" ht="45">
      <c r="A20" s="65"/>
      <c r="B20" s="60"/>
      <c r="C20" s="62" t="s">
        <v>18</v>
      </c>
      <c r="D20" s="63"/>
      <c r="E20" s="25"/>
    </row>
    <row r="21" spans="1:7" ht="45">
      <c r="A21" s="65"/>
      <c r="B21" s="60"/>
      <c r="C21" s="68" t="s">
        <v>36</v>
      </c>
      <c r="D21" s="63"/>
      <c r="E21" s="25"/>
    </row>
    <row r="22" spans="1:7" ht="45">
      <c r="A22" s="57">
        <v>4</v>
      </c>
      <c r="B22" s="66" t="s">
        <v>81</v>
      </c>
      <c r="C22" s="58" t="s">
        <v>11</v>
      </c>
      <c r="D22" s="59" t="s">
        <v>83</v>
      </c>
      <c r="E22" s="24">
        <f>(2450+3680*8)*6.1*1.24*0.5</f>
        <v>120607.98</v>
      </c>
    </row>
    <row r="23" spans="1:7">
      <c r="A23" s="65"/>
      <c r="B23" s="60"/>
      <c r="C23" s="62" t="s">
        <v>80</v>
      </c>
      <c r="D23" s="63"/>
      <c r="E23" s="25"/>
    </row>
    <row r="24" spans="1:7" ht="45">
      <c r="A24" s="65"/>
      <c r="B24" s="60"/>
      <c r="C24" s="62" t="s">
        <v>18</v>
      </c>
      <c r="D24" s="63"/>
      <c r="E24" s="25"/>
    </row>
    <row r="25" spans="1:7">
      <c r="A25" s="65"/>
      <c r="B25" s="60"/>
      <c r="C25" s="62" t="s">
        <v>34</v>
      </c>
      <c r="D25" s="63"/>
      <c r="E25" s="25"/>
    </row>
    <row r="26" spans="1:7" ht="45">
      <c r="A26" s="67"/>
      <c r="B26" s="61"/>
      <c r="C26" s="68" t="s">
        <v>40</v>
      </c>
      <c r="D26" s="64"/>
      <c r="E26" s="26"/>
      <c r="G26" s="1" t="s">
        <v>16</v>
      </c>
    </row>
    <row r="27" spans="1:7" ht="45">
      <c r="A27" s="57">
        <v>5</v>
      </c>
      <c r="B27" s="66" t="s">
        <v>82</v>
      </c>
      <c r="C27" s="58" t="s">
        <v>11</v>
      </c>
      <c r="D27" s="59" t="s">
        <v>84</v>
      </c>
      <c r="E27" s="24">
        <f>(2450+3680*8)*1.24*6.1*0.5</f>
        <v>120607.98</v>
      </c>
    </row>
    <row r="28" spans="1:7">
      <c r="A28" s="65"/>
      <c r="B28" s="60"/>
      <c r="C28" s="62" t="s">
        <v>79</v>
      </c>
      <c r="D28" s="63"/>
      <c r="E28" s="25"/>
    </row>
    <row r="29" spans="1:7" ht="45">
      <c r="A29" s="65"/>
      <c r="B29" s="60"/>
      <c r="C29" s="62" t="s">
        <v>18</v>
      </c>
      <c r="D29" s="63"/>
      <c r="E29" s="25"/>
    </row>
    <row r="30" spans="1:7">
      <c r="A30" s="65"/>
      <c r="B30" s="60"/>
      <c r="C30" s="62" t="s">
        <v>34</v>
      </c>
      <c r="D30" s="63"/>
      <c r="E30" s="25"/>
    </row>
    <row r="31" spans="1:7" ht="45">
      <c r="A31" s="67"/>
      <c r="B31" s="61"/>
      <c r="C31" s="68" t="s">
        <v>40</v>
      </c>
      <c r="D31" s="64"/>
      <c r="E31" s="26"/>
    </row>
    <row r="32" spans="1:7" ht="105">
      <c r="A32" s="57">
        <v>6</v>
      </c>
      <c r="B32" s="66" t="s">
        <v>85</v>
      </c>
      <c r="C32" s="58" t="s">
        <v>20</v>
      </c>
      <c r="D32" s="59" t="s">
        <v>86</v>
      </c>
      <c r="E32" s="24">
        <f>(76900+8138*12)*1.24*1.44*0.6</f>
        <v>187012.32</v>
      </c>
    </row>
    <row r="33" spans="1:5">
      <c r="A33" s="65"/>
      <c r="B33" s="60"/>
      <c r="C33" s="62" t="s">
        <v>22</v>
      </c>
      <c r="D33" s="63"/>
      <c r="E33" s="25"/>
    </row>
    <row r="34" spans="1:5" ht="45">
      <c r="A34" s="65"/>
      <c r="B34" s="60"/>
      <c r="C34" s="62" t="s">
        <v>18</v>
      </c>
      <c r="D34" s="63"/>
      <c r="E34" s="25"/>
    </row>
    <row r="35" spans="1:5">
      <c r="A35" s="65"/>
      <c r="B35" s="60"/>
      <c r="C35" s="62" t="s">
        <v>35</v>
      </c>
      <c r="D35" s="63"/>
      <c r="E35" s="25"/>
    </row>
    <row r="36" spans="1:5" ht="45">
      <c r="A36" s="65"/>
      <c r="B36" s="60"/>
      <c r="C36" s="68" t="s">
        <v>36</v>
      </c>
      <c r="D36" s="63"/>
      <c r="E36" s="25"/>
    </row>
    <row r="37" spans="1:5" ht="105">
      <c r="A37" s="57">
        <v>7</v>
      </c>
      <c r="B37" s="66" t="s">
        <v>77</v>
      </c>
      <c r="C37" s="58" t="s">
        <v>20</v>
      </c>
      <c r="D37" s="59" t="s">
        <v>78</v>
      </c>
      <c r="E37" s="24">
        <f>(77600+10350*12)*1.24*1.44*0.6</f>
        <v>216200.45</v>
      </c>
    </row>
    <row r="38" spans="1:5">
      <c r="A38" s="65"/>
      <c r="B38" s="60"/>
      <c r="C38" s="62" t="s">
        <v>23</v>
      </c>
      <c r="D38" s="63"/>
      <c r="E38" s="25"/>
    </row>
    <row r="39" spans="1:5" ht="45">
      <c r="A39" s="65"/>
      <c r="B39" s="60"/>
      <c r="C39" s="62" t="s">
        <v>18</v>
      </c>
      <c r="D39" s="63"/>
      <c r="E39" s="25"/>
    </row>
    <row r="40" spans="1:5">
      <c r="A40" s="65"/>
      <c r="B40" s="60"/>
      <c r="C40" s="62" t="s">
        <v>35</v>
      </c>
      <c r="D40" s="63"/>
      <c r="E40" s="25"/>
    </row>
    <row r="41" spans="1:5" ht="49.5" customHeight="1">
      <c r="A41" s="67"/>
      <c r="B41" s="61"/>
      <c r="C41" s="68" t="s">
        <v>36</v>
      </c>
      <c r="D41" s="64"/>
      <c r="E41" s="26"/>
    </row>
    <row r="42" spans="1:5" ht="105">
      <c r="A42" s="57">
        <v>8</v>
      </c>
      <c r="B42" s="66" t="s">
        <v>27</v>
      </c>
      <c r="C42" s="58" t="s">
        <v>20</v>
      </c>
      <c r="D42" s="59" t="s">
        <v>37</v>
      </c>
      <c r="E42" s="24">
        <f>21100*1.44*1.24*0.6</f>
        <v>22605.7</v>
      </c>
    </row>
    <row r="43" spans="1:5">
      <c r="A43" s="65"/>
      <c r="B43" s="60"/>
      <c r="C43" s="62" t="s">
        <v>28</v>
      </c>
      <c r="D43" s="63"/>
      <c r="E43" s="25"/>
    </row>
    <row r="44" spans="1:5" ht="45">
      <c r="A44" s="65"/>
      <c r="B44" s="60"/>
      <c r="C44" s="62" t="s">
        <v>18</v>
      </c>
      <c r="D44" s="63"/>
      <c r="E44" s="25"/>
    </row>
    <row r="45" spans="1:5">
      <c r="A45" s="65"/>
      <c r="B45" s="60"/>
      <c r="C45" s="62" t="s">
        <v>35</v>
      </c>
      <c r="D45" s="63"/>
      <c r="E45" s="25"/>
    </row>
    <row r="46" spans="1:5" ht="49.5" customHeight="1">
      <c r="A46" s="67"/>
      <c r="B46" s="61"/>
      <c r="C46" s="68" t="s">
        <v>36</v>
      </c>
      <c r="D46" s="64"/>
      <c r="E46" s="26"/>
    </row>
    <row r="47" spans="1:5" ht="105">
      <c r="A47" s="57">
        <v>9</v>
      </c>
      <c r="B47" s="66" t="s">
        <v>29</v>
      </c>
      <c r="C47" s="58" t="s">
        <v>20</v>
      </c>
      <c r="D47" s="59" t="s">
        <v>38</v>
      </c>
      <c r="E47" s="24">
        <f>140400*1.44*1.24*0.6</f>
        <v>150418.94</v>
      </c>
    </row>
    <row r="48" spans="1:5">
      <c r="A48" s="65"/>
      <c r="B48" s="60"/>
      <c r="C48" s="62" t="s">
        <v>30</v>
      </c>
      <c r="D48" s="63"/>
      <c r="E48" s="25"/>
    </row>
    <row r="49" spans="1:6" ht="45">
      <c r="A49" s="65"/>
      <c r="B49" s="60"/>
      <c r="C49" s="62" t="s">
        <v>18</v>
      </c>
      <c r="D49" s="63"/>
      <c r="E49" s="25"/>
    </row>
    <row r="50" spans="1:6">
      <c r="A50" s="65"/>
      <c r="B50" s="60"/>
      <c r="C50" s="62" t="s">
        <v>35</v>
      </c>
      <c r="D50" s="63"/>
      <c r="E50" s="25"/>
    </row>
    <row r="51" spans="1:6" ht="49.5" customHeight="1">
      <c r="A51" s="67"/>
      <c r="B51" s="61"/>
      <c r="C51" s="68" t="s">
        <v>36</v>
      </c>
      <c r="D51" s="64"/>
      <c r="E51" s="26"/>
    </row>
    <row r="52" spans="1:6" s="47" customFormat="1" ht="99" customHeight="1">
      <c r="A52" s="51">
        <v>10</v>
      </c>
      <c r="B52" s="94" t="s">
        <v>31</v>
      </c>
      <c r="C52" s="50" t="s">
        <v>24</v>
      </c>
      <c r="D52" s="49" t="s">
        <v>39</v>
      </c>
      <c r="E52" s="22">
        <f>(382500+250769*1)*1.11*1.44*0.6</f>
        <v>607330.30000000005</v>
      </c>
      <c r="F52" s="48"/>
    </row>
    <row r="53" spans="1:6" s="47" customFormat="1" ht="18.600000000000001" customHeight="1">
      <c r="A53" s="46"/>
      <c r="B53" s="95"/>
      <c r="C53" s="45" t="s">
        <v>25</v>
      </c>
      <c r="D53" s="44"/>
      <c r="E53" s="27"/>
      <c r="F53" s="48"/>
    </row>
    <row r="54" spans="1:6" s="47" customFormat="1" ht="33.75" customHeight="1">
      <c r="A54" s="46"/>
      <c r="B54" s="95"/>
      <c r="C54" s="62" t="s">
        <v>26</v>
      </c>
      <c r="D54" s="44"/>
      <c r="E54" s="27"/>
      <c r="F54" s="48"/>
    </row>
    <row r="55" spans="1:6">
      <c r="A55" s="65"/>
      <c r="B55" s="60"/>
      <c r="C55" s="62" t="s">
        <v>35</v>
      </c>
      <c r="D55" s="63"/>
      <c r="E55" s="25"/>
    </row>
    <row r="56" spans="1:6" s="47" customFormat="1" ht="33" customHeight="1">
      <c r="A56" s="46"/>
      <c r="B56" s="43"/>
      <c r="C56" s="68" t="s">
        <v>36</v>
      </c>
      <c r="D56" s="44"/>
      <c r="E56" s="27"/>
      <c r="F56" s="48"/>
    </row>
    <row r="57" spans="1:6">
      <c r="A57" s="54"/>
      <c r="B57" s="40" t="s">
        <v>10</v>
      </c>
      <c r="C57" s="39"/>
      <c r="D57" s="38"/>
      <c r="E57" s="37">
        <f>E52+E37+E32+E27+E22+E17+E10+E42+E47</f>
        <v>2235400.2999999998</v>
      </c>
    </row>
    <row r="58" spans="1:6">
      <c r="A58" s="55"/>
      <c r="B58" s="6"/>
      <c r="C58" s="6"/>
      <c r="D58" s="56"/>
      <c r="E58" s="28"/>
    </row>
    <row r="59" spans="1:6">
      <c r="A59" s="96" t="s">
        <v>6</v>
      </c>
      <c r="B59" s="96"/>
      <c r="C59" s="96"/>
      <c r="D59" s="96"/>
      <c r="E59" s="96"/>
    </row>
    <row r="60" spans="1:6">
      <c r="A60" s="9"/>
      <c r="B60" s="6"/>
      <c r="C60" s="6"/>
      <c r="D60" s="2"/>
      <c r="E60" s="28"/>
    </row>
    <row r="61" spans="1:6">
      <c r="A61" s="55"/>
      <c r="B61" s="6" t="s">
        <v>7</v>
      </c>
      <c r="C61" s="6"/>
      <c r="D61" s="2"/>
      <c r="E61" s="28"/>
    </row>
    <row r="62" spans="1:6">
      <c r="A62" s="55"/>
      <c r="B62" s="55"/>
      <c r="C62" s="55"/>
      <c r="D62" s="55"/>
      <c r="E62" s="29"/>
    </row>
    <row r="63" spans="1:6">
      <c r="A63" s="9"/>
      <c r="B63" s="6" t="s">
        <v>8</v>
      </c>
      <c r="C63" s="6"/>
      <c r="D63" s="2"/>
      <c r="E63" s="30"/>
    </row>
    <row r="64" spans="1:6">
      <c r="A64" s="3"/>
      <c r="B64" s="4"/>
      <c r="C64" s="5"/>
      <c r="D64" s="2"/>
      <c r="E64" s="30"/>
    </row>
  </sheetData>
  <mergeCells count="8">
    <mergeCell ref="B52:B54"/>
    <mergeCell ref="A59:E59"/>
    <mergeCell ref="A1:E1"/>
    <mergeCell ref="A2:E2"/>
    <mergeCell ref="A3:E3"/>
    <mergeCell ref="A4:E4"/>
    <mergeCell ref="A5:B5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L57"/>
  <sheetViews>
    <sheetView tabSelected="1" topLeftCell="A31" workbookViewId="0">
      <selection activeCell="J5" sqref="J5"/>
    </sheetView>
  </sheetViews>
  <sheetFormatPr defaultColWidth="9.140625" defaultRowHeight="15"/>
  <cols>
    <col min="1" max="1" width="9.140625" style="11"/>
    <col min="2" max="2" width="30" style="11" customWidth="1"/>
    <col min="3" max="3" width="35.7109375" style="11" customWidth="1"/>
    <col min="4" max="4" width="21.42578125" style="11" customWidth="1"/>
    <col min="5" max="5" width="18.28515625" style="11" customWidth="1"/>
    <col min="6" max="16384" width="9.140625" style="11"/>
  </cols>
  <sheetData>
    <row r="1" spans="1:7">
      <c r="A1" s="97" t="s">
        <v>15</v>
      </c>
      <c r="B1" s="97"/>
      <c r="C1" s="97"/>
      <c r="D1" s="97"/>
      <c r="E1" s="97"/>
      <c r="F1" s="113" t="s">
        <v>111</v>
      </c>
      <c r="G1" s="113"/>
    </row>
    <row r="2" spans="1:7">
      <c r="A2" s="97" t="s">
        <v>2</v>
      </c>
      <c r="B2" s="97"/>
      <c r="C2" s="97"/>
      <c r="D2" s="97"/>
      <c r="E2" s="97"/>
    </row>
    <row r="3" spans="1:7" ht="72" customHeight="1">
      <c r="A3" s="98" t="s">
        <v>95</v>
      </c>
      <c r="B3" s="98"/>
      <c r="C3" s="98"/>
      <c r="D3" s="98"/>
      <c r="E3" s="98"/>
    </row>
    <row r="4" spans="1:7">
      <c r="A4" s="99"/>
      <c r="B4" s="99"/>
      <c r="C4" s="99"/>
      <c r="D4" s="99"/>
      <c r="E4" s="99"/>
    </row>
    <row r="5" spans="1:7" ht="38.25" customHeight="1">
      <c r="A5" s="100" t="s">
        <v>4</v>
      </c>
      <c r="B5" s="100"/>
      <c r="C5" s="1"/>
      <c r="E5" s="52"/>
    </row>
    <row r="6" spans="1:7" ht="33.75" customHeight="1">
      <c r="A6" s="101" t="s">
        <v>3</v>
      </c>
      <c r="B6" s="101"/>
      <c r="C6" s="112" t="s">
        <v>92</v>
      </c>
      <c r="D6" s="112"/>
      <c r="E6" s="112"/>
    </row>
    <row r="7" spans="1:7" ht="30.75" customHeight="1">
      <c r="A7" s="105" t="s">
        <v>17</v>
      </c>
      <c r="B7" s="105"/>
    </row>
    <row r="9" spans="1:7" ht="75">
      <c r="A9" s="53" t="s">
        <v>0</v>
      </c>
      <c r="B9" s="53" t="s">
        <v>45</v>
      </c>
      <c r="C9" s="53" t="s">
        <v>5</v>
      </c>
      <c r="D9" s="53" t="s">
        <v>9</v>
      </c>
      <c r="E9" s="53" t="s">
        <v>1</v>
      </c>
    </row>
    <row r="10" spans="1:7">
      <c r="A10" s="54"/>
      <c r="B10" s="106"/>
      <c r="C10" s="107"/>
      <c r="D10" s="107"/>
      <c r="E10" s="108"/>
    </row>
    <row r="11" spans="1:7" ht="52.5" customHeight="1">
      <c r="A11" s="57">
        <v>1</v>
      </c>
      <c r="B11" s="58" t="s">
        <v>70</v>
      </c>
      <c r="C11" s="58" t="s">
        <v>46</v>
      </c>
      <c r="D11" s="59" t="s">
        <v>109</v>
      </c>
      <c r="E11" s="59">
        <f>819.9*43.07*7.22</f>
        <v>254960.53</v>
      </c>
    </row>
    <row r="12" spans="1:7" ht="18" customHeight="1">
      <c r="A12" s="65"/>
      <c r="B12" s="60" t="s">
        <v>93</v>
      </c>
      <c r="C12" s="62" t="s">
        <v>47</v>
      </c>
      <c r="D12" s="63"/>
      <c r="E12" s="63"/>
    </row>
    <row r="13" spans="1:7" ht="24" customHeight="1">
      <c r="A13" s="65"/>
      <c r="B13" s="60" t="s">
        <v>106</v>
      </c>
      <c r="C13" s="62"/>
      <c r="D13" s="63"/>
      <c r="E13" s="63"/>
    </row>
    <row r="14" spans="1:7" ht="24" customHeight="1">
      <c r="A14" s="65"/>
      <c r="B14" s="60" t="s">
        <v>48</v>
      </c>
      <c r="C14" s="70"/>
      <c r="D14" s="63"/>
      <c r="E14" s="63"/>
    </row>
    <row r="15" spans="1:7" ht="27.75" customHeight="1">
      <c r="A15" s="65"/>
      <c r="B15" s="60" t="s">
        <v>49</v>
      </c>
      <c r="C15" s="70"/>
      <c r="D15" s="63"/>
      <c r="E15" s="63"/>
    </row>
    <row r="16" spans="1:7" ht="27.75" customHeight="1">
      <c r="A16" s="65"/>
      <c r="B16" s="60" t="s">
        <v>104</v>
      </c>
      <c r="C16" s="70"/>
      <c r="D16" s="63"/>
      <c r="E16" s="63"/>
    </row>
    <row r="17" spans="1:5" ht="54" customHeight="1">
      <c r="A17" s="65"/>
      <c r="C17" s="62" t="s">
        <v>96</v>
      </c>
      <c r="D17" s="63"/>
      <c r="E17" s="63"/>
    </row>
    <row r="18" spans="1:5" ht="45">
      <c r="A18" s="57">
        <v>3</v>
      </c>
      <c r="B18" s="58" t="s">
        <v>69</v>
      </c>
      <c r="C18" s="58" t="s">
        <v>46</v>
      </c>
      <c r="D18" s="59" t="s">
        <v>108</v>
      </c>
      <c r="E18" s="59">
        <f>819.9*38.28*7.22</f>
        <v>226605.27</v>
      </c>
    </row>
    <row r="19" spans="1:5">
      <c r="A19" s="65"/>
      <c r="B19" s="60" t="str">
        <f>B12</f>
        <v>здание трехэтажное</v>
      </c>
      <c r="C19" s="62" t="s">
        <v>50</v>
      </c>
      <c r="D19" s="63"/>
      <c r="E19" s="63"/>
    </row>
    <row r="20" spans="1:5">
      <c r="A20" s="65"/>
      <c r="B20" s="60" t="str">
        <f>B13</f>
        <v>Строительный объем 2118 м3</v>
      </c>
      <c r="C20" s="62"/>
      <c r="D20" s="63"/>
      <c r="E20" s="63"/>
    </row>
    <row r="21" spans="1:5">
      <c r="A21" s="65"/>
      <c r="B21" s="60" t="str">
        <f>B14</f>
        <v>Высота здания до 10 м</v>
      </c>
      <c r="C21" s="70"/>
      <c r="D21" s="63"/>
      <c r="E21" s="63"/>
    </row>
    <row r="22" spans="1:5">
      <c r="A22" s="65"/>
      <c r="B22" s="60" t="s">
        <v>49</v>
      </c>
      <c r="C22" s="70"/>
      <c r="D22" s="63"/>
      <c r="E22" s="63"/>
    </row>
    <row r="23" spans="1:5">
      <c r="A23" s="65"/>
      <c r="B23" s="60" t="s">
        <v>104</v>
      </c>
      <c r="C23" s="70"/>
      <c r="D23" s="63"/>
      <c r="E23" s="63"/>
    </row>
    <row r="24" spans="1:5" ht="60">
      <c r="A24" s="67"/>
      <c r="B24" s="72"/>
      <c r="C24" s="62" t="s">
        <v>96</v>
      </c>
      <c r="D24" s="64"/>
      <c r="E24" s="64"/>
    </row>
    <row r="25" spans="1:5" ht="45">
      <c r="A25" s="57">
        <v>5</v>
      </c>
      <c r="B25" s="73" t="s">
        <v>74</v>
      </c>
      <c r="C25" s="58" t="s">
        <v>46</v>
      </c>
      <c r="D25" s="74" t="s">
        <v>97</v>
      </c>
      <c r="E25" s="59">
        <f>(6+156.8+12+20+60+46.6+20+31.6+20)*20*7.22</f>
        <v>53861.2</v>
      </c>
    </row>
    <row r="26" spans="1:5">
      <c r="A26" s="65"/>
      <c r="C26" s="62" t="s">
        <v>73</v>
      </c>
      <c r="D26" s="75"/>
      <c r="E26" s="63"/>
    </row>
    <row r="27" spans="1:5" ht="60">
      <c r="A27" s="67"/>
      <c r="B27" s="72"/>
      <c r="C27" s="62" t="s">
        <v>96</v>
      </c>
      <c r="D27" s="76"/>
      <c r="E27" s="64"/>
    </row>
    <row r="28" spans="1:5" ht="45">
      <c r="A28" s="57">
        <v>6</v>
      </c>
      <c r="B28" s="73" t="s">
        <v>75</v>
      </c>
      <c r="C28" s="58" t="s">
        <v>46</v>
      </c>
      <c r="D28" s="74" t="s">
        <v>98</v>
      </c>
      <c r="E28" s="59">
        <f>(77+21+35.2+45.6)*10*7.22</f>
        <v>12909.36</v>
      </c>
    </row>
    <row r="29" spans="1:5">
      <c r="A29" s="65"/>
      <c r="C29" s="62" t="s">
        <v>76</v>
      </c>
      <c r="D29" s="75"/>
      <c r="E29" s="63"/>
    </row>
    <row r="30" spans="1:5" ht="60">
      <c r="A30" s="67"/>
      <c r="B30" s="72"/>
      <c r="C30" s="62" t="s">
        <v>96</v>
      </c>
      <c r="D30" s="76"/>
      <c r="E30" s="64"/>
    </row>
    <row r="31" spans="1:5" s="1" customFormat="1" ht="63" customHeight="1">
      <c r="A31" s="57">
        <v>7</v>
      </c>
      <c r="B31" s="87" t="s">
        <v>71</v>
      </c>
      <c r="C31" s="58" t="s">
        <v>46</v>
      </c>
      <c r="D31" s="59"/>
      <c r="E31" s="59"/>
    </row>
    <row r="32" spans="1:5" s="1" customFormat="1">
      <c r="A32" s="65"/>
      <c r="B32" s="60" t="s">
        <v>94</v>
      </c>
      <c r="C32" s="62"/>
      <c r="D32" s="63"/>
      <c r="E32" s="63"/>
    </row>
    <row r="33" spans="1:38" s="1" customFormat="1">
      <c r="A33" s="65"/>
      <c r="B33" s="1" t="s">
        <v>107</v>
      </c>
      <c r="C33" s="62"/>
      <c r="D33" s="63"/>
      <c r="E33" s="63"/>
    </row>
    <row r="34" spans="1:38" s="1" customFormat="1" ht="30">
      <c r="A34" s="65"/>
      <c r="B34" s="23" t="s">
        <v>57</v>
      </c>
      <c r="C34" s="88" t="s">
        <v>58</v>
      </c>
      <c r="D34" s="89" t="s">
        <v>99</v>
      </c>
      <c r="E34" s="89">
        <f>600*7.22</f>
        <v>4332</v>
      </c>
    </row>
    <row r="35" spans="1:38" s="1" customFormat="1">
      <c r="A35" s="65"/>
      <c r="B35" s="23" t="s">
        <v>59</v>
      </c>
      <c r="C35" s="88" t="s">
        <v>60</v>
      </c>
      <c r="D35" s="89" t="s">
        <v>100</v>
      </c>
      <c r="E35" s="89">
        <f>900*7.22</f>
        <v>6498</v>
      </c>
    </row>
    <row r="36" spans="1:38" s="1" customFormat="1" ht="30">
      <c r="A36" s="65"/>
      <c r="B36" s="23" t="s">
        <v>61</v>
      </c>
      <c r="C36" s="88" t="s">
        <v>62</v>
      </c>
      <c r="D36" s="89" t="s">
        <v>101</v>
      </c>
      <c r="E36" s="89">
        <f>700*7.22</f>
        <v>5054</v>
      </c>
    </row>
    <row r="37" spans="1:38" s="1" customFormat="1">
      <c r="A37" s="65"/>
      <c r="B37" s="23" t="s">
        <v>63</v>
      </c>
      <c r="C37" s="88" t="s">
        <v>64</v>
      </c>
      <c r="D37" s="89" t="s">
        <v>102</v>
      </c>
      <c r="E37" s="89">
        <f>1000*7.22</f>
        <v>7220</v>
      </c>
    </row>
    <row r="38" spans="1:38" s="1" customFormat="1">
      <c r="A38" s="65"/>
      <c r="B38" s="23" t="s">
        <v>65</v>
      </c>
      <c r="C38" s="88" t="s">
        <v>66</v>
      </c>
      <c r="D38" s="89" t="s">
        <v>103</v>
      </c>
      <c r="E38" s="89">
        <f>400*7.22</f>
        <v>2888</v>
      </c>
    </row>
    <row r="39" spans="1:38" s="1" customFormat="1">
      <c r="A39" s="65"/>
      <c r="B39" s="23" t="s">
        <v>67</v>
      </c>
      <c r="C39" s="88" t="s">
        <v>72</v>
      </c>
      <c r="D39" s="89" t="s">
        <v>105</v>
      </c>
      <c r="E39" s="89">
        <f>1200*7.22</f>
        <v>8664</v>
      </c>
    </row>
    <row r="40" spans="1:38" s="1" customFormat="1" ht="63.75" customHeight="1">
      <c r="A40" s="65"/>
      <c r="C40" s="62" t="s">
        <v>96</v>
      </c>
      <c r="D40" s="63"/>
      <c r="E40" s="63"/>
    </row>
    <row r="41" spans="1:38">
      <c r="A41" s="77"/>
      <c r="B41" s="109" t="s">
        <v>51</v>
      </c>
      <c r="C41" s="110"/>
      <c r="D41" s="111"/>
      <c r="E41" s="92">
        <f>E39+E38+E37+E36+E35+E28+E25+E18+E11</f>
        <v>578660.36</v>
      </c>
      <c r="F41" s="10"/>
      <c r="G41" s="78"/>
      <c r="H41" s="79"/>
      <c r="I41" s="12"/>
      <c r="J41" s="12"/>
    </row>
    <row r="42" spans="1:38">
      <c r="A42" s="80"/>
      <c r="B42" s="81" t="s">
        <v>52</v>
      </c>
      <c r="C42" s="81"/>
      <c r="D42" s="82">
        <v>0.22</v>
      </c>
      <c r="E42" s="93">
        <f>E41*0.22</f>
        <v>127305.28</v>
      </c>
      <c r="F42" s="10"/>
      <c r="G42" s="78"/>
      <c r="H42" s="83"/>
      <c r="I42" s="12"/>
      <c r="J42" s="12" t="s">
        <v>16</v>
      </c>
    </row>
    <row r="43" spans="1:38">
      <c r="A43" s="80"/>
      <c r="B43" s="84" t="s">
        <v>53</v>
      </c>
      <c r="C43" s="84"/>
      <c r="D43" s="85"/>
      <c r="E43" s="92">
        <f>E41+E42</f>
        <v>705965.64</v>
      </c>
      <c r="F43" s="10"/>
      <c r="G43" s="78"/>
      <c r="H43" s="83"/>
      <c r="I43" s="12"/>
      <c r="J43" s="12"/>
    </row>
    <row r="44" spans="1:38">
      <c r="A44" s="80"/>
      <c r="B44" s="102" t="s">
        <v>110</v>
      </c>
      <c r="C44" s="103"/>
      <c r="D44" s="104"/>
      <c r="E44" s="92">
        <v>600000</v>
      </c>
      <c r="F44" s="10"/>
      <c r="G44" s="78"/>
      <c r="H44" s="83"/>
      <c r="I44" s="12"/>
      <c r="J44" s="12"/>
    </row>
    <row r="45" spans="1:38">
      <c r="A45" s="55"/>
      <c r="B45" s="6"/>
      <c r="C45" s="6"/>
      <c r="D45" s="6"/>
      <c r="E45" s="86"/>
    </row>
    <row r="46" spans="1:38" s="13" customFormat="1" ht="14.25">
      <c r="A46" s="18"/>
      <c r="B46" s="17"/>
      <c r="C46" s="17"/>
      <c r="D46" s="17"/>
      <c r="E46" s="17"/>
      <c r="F46" s="17"/>
      <c r="G46" s="17"/>
      <c r="H46" s="20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</row>
    <row r="47" spans="1:38" s="13" customFormat="1" ht="14.25">
      <c r="A47" s="18"/>
      <c r="B47" s="17"/>
      <c r="C47" s="17"/>
      <c r="D47" s="17"/>
      <c r="E47" s="17"/>
      <c r="F47" s="17"/>
      <c r="G47" s="17"/>
      <c r="H47" s="20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8">
      <c r="A48" s="12"/>
      <c r="B48" s="10" t="s">
        <v>54</v>
      </c>
      <c r="C48" s="10"/>
      <c r="D48" s="10"/>
      <c r="E48" s="10"/>
      <c r="F48" s="14"/>
      <c r="G48" s="14"/>
      <c r="H48" s="21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5"/>
    </row>
    <row r="49" spans="1:38" s="36" customFormat="1" ht="12">
      <c r="A49" s="31"/>
      <c r="B49" s="32" t="s">
        <v>13</v>
      </c>
      <c r="C49" s="32"/>
      <c r="D49" s="32"/>
      <c r="E49" s="32"/>
      <c r="F49" s="33"/>
      <c r="G49" s="33"/>
      <c r="H49" s="34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5"/>
    </row>
    <row r="50" spans="1:38">
      <c r="A50" s="12"/>
      <c r="B50" s="10"/>
      <c r="C50" s="10"/>
      <c r="D50" s="10"/>
      <c r="E50" s="10"/>
      <c r="F50" s="14"/>
      <c r="G50" s="14"/>
      <c r="H50" s="21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5"/>
    </row>
    <row r="51" spans="1:38">
      <c r="A51" s="12"/>
      <c r="B51" s="10" t="s">
        <v>55</v>
      </c>
      <c r="C51" s="10"/>
      <c r="D51" s="10"/>
      <c r="E51" s="10"/>
      <c r="F51" s="14"/>
      <c r="G51" s="14"/>
      <c r="H51" s="21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5"/>
    </row>
    <row r="52" spans="1:38" s="36" customFormat="1" ht="12">
      <c r="A52" s="31"/>
      <c r="B52" s="32" t="s">
        <v>14</v>
      </c>
      <c r="C52" s="32"/>
      <c r="D52" s="32"/>
      <c r="E52" s="32"/>
      <c r="F52" s="33"/>
      <c r="G52" s="33"/>
      <c r="H52" s="34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5"/>
    </row>
    <row r="53" spans="1:38">
      <c r="A53" s="12"/>
      <c r="B53" s="10"/>
      <c r="C53" s="10"/>
      <c r="D53" s="10"/>
      <c r="E53" s="10"/>
      <c r="F53" s="14"/>
      <c r="G53" s="14"/>
      <c r="H53" s="21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5"/>
    </row>
    <row r="54" spans="1:38">
      <c r="A54" s="12"/>
      <c r="B54" s="10" t="s">
        <v>56</v>
      </c>
      <c r="C54" s="10"/>
      <c r="D54" s="10"/>
      <c r="E54" s="10"/>
      <c r="F54" s="14"/>
      <c r="G54" s="14"/>
      <c r="H54" s="21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5"/>
    </row>
    <row r="55" spans="1:38" s="36" customFormat="1" ht="12">
      <c r="A55" s="31"/>
      <c r="B55" s="32" t="s">
        <v>14</v>
      </c>
      <c r="C55" s="32"/>
      <c r="D55" s="32"/>
      <c r="E55" s="32"/>
      <c r="F55" s="33"/>
      <c r="G55" s="33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5"/>
    </row>
    <row r="56" spans="1:38">
      <c r="A56" s="14"/>
      <c r="B56" s="14"/>
      <c r="C56" s="19"/>
      <c r="D56" s="14"/>
      <c r="E56" s="14"/>
      <c r="F56" s="14"/>
      <c r="G56" s="14"/>
      <c r="H56" s="21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5"/>
    </row>
    <row r="57" spans="1:38">
      <c r="A57" s="14"/>
      <c r="B57" s="14"/>
      <c r="C57" s="14"/>
      <c r="D57" s="14"/>
      <c r="E57" s="14"/>
      <c r="F57" s="14"/>
      <c r="G57" s="14"/>
      <c r="H57" s="21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</row>
  </sheetData>
  <mergeCells count="11">
    <mergeCell ref="B44:D44"/>
    <mergeCell ref="A7:B7"/>
    <mergeCell ref="B10:E10"/>
    <mergeCell ref="B41:D41"/>
    <mergeCell ref="A1:E1"/>
    <mergeCell ref="A2:E2"/>
    <mergeCell ref="A3:E3"/>
    <mergeCell ref="A4:E4"/>
    <mergeCell ref="A5:B5"/>
    <mergeCell ref="A6:B6"/>
    <mergeCell ref="C6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рд</vt:lpstr>
      <vt:lpstr>обмер+обслед.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МКУ ЕСЗ</cp:lastModifiedBy>
  <cp:lastPrinted>2024-08-21T12:56:00Z</cp:lastPrinted>
  <dcterms:created xsi:type="dcterms:W3CDTF">2016-07-27T13:42:44Z</dcterms:created>
  <dcterms:modified xsi:type="dcterms:W3CDTF">2026-10-01T11:41:30Z</dcterms:modified>
</cp:coreProperties>
</file>