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wmf" ContentType="image/x-wmf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7928"/>
  <workbookPr defaultThemeVersion="124226"/>
  <mc:AlternateContent xmlns:mc="http://schemas.openxmlformats.org/markup-compatibility/2006">
    <mc:Choice Requires="x15">
      <x15ac:absPath xmlns:x15ac="http://schemas.microsoft.com/office/spreadsheetml/2010/11/ac" url="\\192.168.0.215\all_doc\УПРАВЛЕНИЕ МУНИЦИПАЛЬНЫХ ЗАКУПОК\17_Комитет экономического развития\2026\НОВОЕ ПИТАНИЕ (КЕЙТЕРИНГ)\ЭЛ.МАГАЗИН\"/>
    </mc:Choice>
  </mc:AlternateContent>
  <xr:revisionPtr revIDLastSave="0" documentId="13_ncr:1_{199DB26A-6EF8-4017-9B9B-B2AAD4BBF732}" xr6:coauthVersionLast="47" xr6:coauthVersionMax="47" xr10:uidLastSave="{00000000-0000-0000-0000-000000000000}"/>
  <bookViews>
    <workbookView xWindow="0" yWindow="615" windowWidth="24990" windowHeight="14775" xr2:uid="{00000000-000D-0000-FFFF-FFFF00000000}"/>
  </bookViews>
  <sheets>
    <sheet name="Лист1" sheetId="4" r:id="rId1"/>
  </sheets>
  <definedNames>
    <definedName name="_xlnm.Print_Area" localSheetId="0">Лист1!$A$1:$J$87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I36" i="4" l="1"/>
  <c r="I37" i="4"/>
  <c r="I38" i="4"/>
  <c r="I39" i="4"/>
  <c r="I40" i="4"/>
  <c r="I41" i="4"/>
  <c r="I42" i="4"/>
  <c r="I43" i="4"/>
  <c r="I44" i="4"/>
  <c r="I45" i="4"/>
  <c r="I46" i="4"/>
  <c r="I47" i="4"/>
  <c r="I48" i="4"/>
  <c r="I49" i="4"/>
  <c r="I50" i="4"/>
  <c r="I51" i="4"/>
  <c r="I52" i="4"/>
  <c r="I53" i="4"/>
  <c r="I54" i="4"/>
  <c r="I55" i="4"/>
  <c r="I56" i="4"/>
  <c r="I57" i="4"/>
  <c r="J57" i="4" s="1"/>
  <c r="I58" i="4"/>
  <c r="I59" i="4"/>
  <c r="I60" i="4"/>
  <c r="I61" i="4"/>
  <c r="I62" i="4"/>
  <c r="I63" i="4"/>
  <c r="I64" i="4"/>
  <c r="I65" i="4"/>
  <c r="J65" i="4" s="1"/>
  <c r="I66" i="4"/>
  <c r="I67" i="4"/>
  <c r="I68" i="4"/>
  <c r="I69" i="4"/>
  <c r="I70" i="4"/>
  <c r="I71" i="4"/>
  <c r="I72" i="4"/>
  <c r="I73" i="4"/>
  <c r="J73" i="4" s="1"/>
  <c r="I74" i="4"/>
  <c r="I75" i="4"/>
  <c r="I76" i="4"/>
  <c r="I77" i="4"/>
  <c r="I78" i="4"/>
  <c r="I79" i="4"/>
  <c r="I80" i="4"/>
  <c r="I81" i="4"/>
  <c r="J81" i="4" s="1"/>
  <c r="H36" i="4"/>
  <c r="H37" i="4"/>
  <c r="H38" i="4"/>
  <c r="H39" i="4"/>
  <c r="H40" i="4"/>
  <c r="H41" i="4"/>
  <c r="H42" i="4"/>
  <c r="H43" i="4"/>
  <c r="H44" i="4"/>
  <c r="H45" i="4"/>
  <c r="H46" i="4"/>
  <c r="H47" i="4"/>
  <c r="H48" i="4"/>
  <c r="H49" i="4"/>
  <c r="H50" i="4"/>
  <c r="H51" i="4"/>
  <c r="H52" i="4"/>
  <c r="H53" i="4"/>
  <c r="H54" i="4"/>
  <c r="H55" i="4"/>
  <c r="H56" i="4"/>
  <c r="H57" i="4"/>
  <c r="H58" i="4"/>
  <c r="H59" i="4"/>
  <c r="H60" i="4"/>
  <c r="H61" i="4"/>
  <c r="H62" i="4"/>
  <c r="H63" i="4"/>
  <c r="H64" i="4"/>
  <c r="H65" i="4"/>
  <c r="H66" i="4"/>
  <c r="H67" i="4"/>
  <c r="H68" i="4"/>
  <c r="H69" i="4"/>
  <c r="H70" i="4"/>
  <c r="H71" i="4"/>
  <c r="H72" i="4"/>
  <c r="H73" i="4"/>
  <c r="H74" i="4"/>
  <c r="H75" i="4"/>
  <c r="H76" i="4"/>
  <c r="H77" i="4"/>
  <c r="H78" i="4"/>
  <c r="H79" i="4"/>
  <c r="H80" i="4"/>
  <c r="H81" i="4"/>
  <c r="H20" i="4"/>
  <c r="H35" i="4"/>
  <c r="I35" i="4"/>
  <c r="H34" i="4"/>
  <c r="I34" i="4"/>
  <c r="H33" i="4"/>
  <c r="J33" i="4" s="1"/>
  <c r="I33" i="4"/>
  <c r="H32" i="4"/>
  <c r="I32" i="4"/>
  <c r="H31" i="4"/>
  <c r="I31" i="4"/>
  <c r="J31" i="4" s="1"/>
  <c r="H30" i="4"/>
  <c r="I30" i="4"/>
  <c r="J30" i="4" s="1"/>
  <c r="H29" i="4"/>
  <c r="I29" i="4"/>
  <c r="J29" i="4" s="1"/>
  <c r="H28" i="4"/>
  <c r="I28" i="4"/>
  <c r="J28" i="4" s="1"/>
  <c r="H27" i="4"/>
  <c r="I27" i="4"/>
  <c r="J27" i="4" s="1"/>
  <c r="H26" i="4"/>
  <c r="I26" i="4"/>
  <c r="J26" i="4" s="1"/>
  <c r="H24" i="4"/>
  <c r="H22" i="4"/>
  <c r="I25" i="4"/>
  <c r="I24" i="4"/>
  <c r="H23" i="4"/>
  <c r="H21" i="4"/>
  <c r="I21" i="4"/>
  <c r="I22" i="4"/>
  <c r="H25" i="4"/>
  <c r="G82" i="4"/>
  <c r="J35" i="4" l="1"/>
  <c r="J49" i="4"/>
  <c r="J41" i="4"/>
  <c r="J76" i="4"/>
  <c r="J75" i="4"/>
  <c r="J67" i="4"/>
  <c r="J59" i="4"/>
  <c r="J51" i="4"/>
  <c r="J43" i="4"/>
  <c r="J74" i="4"/>
  <c r="J66" i="4"/>
  <c r="J58" i="4"/>
  <c r="J50" i="4"/>
  <c r="J42" i="4"/>
  <c r="J80" i="4"/>
  <c r="J72" i="4"/>
  <c r="J64" i="4"/>
  <c r="J56" i="4"/>
  <c r="J48" i="4"/>
  <c r="J40" i="4"/>
  <c r="J32" i="4"/>
  <c r="J79" i="4"/>
  <c r="J71" i="4"/>
  <c r="J63" i="4"/>
  <c r="J55" i="4"/>
  <c r="J47" i="4"/>
  <c r="J39" i="4"/>
  <c r="J78" i="4"/>
  <c r="J70" i="4"/>
  <c r="J62" i="4"/>
  <c r="J54" i="4"/>
  <c r="J46" i="4"/>
  <c r="J38" i="4"/>
  <c r="J77" i="4"/>
  <c r="J61" i="4"/>
  <c r="J37" i="4"/>
  <c r="J69" i="4"/>
  <c r="J53" i="4"/>
  <c r="J45" i="4"/>
  <c r="J34" i="4"/>
  <c r="J68" i="4"/>
  <c r="J60" i="4"/>
  <c r="J52" i="4"/>
  <c r="J44" i="4"/>
  <c r="J36" i="4"/>
  <c r="J25" i="4"/>
  <c r="J22" i="4"/>
  <c r="J24" i="4"/>
  <c r="I23" i="4"/>
  <c r="J23" i="4" s="1"/>
  <c r="J21" i="4"/>
  <c r="I20" i="4"/>
  <c r="H19" i="4"/>
  <c r="J20" i="4" l="1"/>
  <c r="F82" i="4"/>
  <c r="E82" i="4"/>
  <c r="I19" i="4"/>
  <c r="H82" i="4" l="1"/>
  <c r="I82" i="4"/>
  <c r="J19" i="4"/>
  <c r="J82" i="4" l="1"/>
</calcChain>
</file>

<file path=xl/sharedStrings.xml><?xml version="1.0" encoding="utf-8"?>
<sst xmlns="http://schemas.openxmlformats.org/spreadsheetml/2006/main" count="149" uniqueCount="87">
  <si>
    <t>№</t>
  </si>
  <si>
    <t>Среднее квадратичное отклонение</t>
  </si>
  <si>
    <t>Наименование товара, работы, услуги</t>
  </si>
  <si>
    <t>Единица измерения</t>
  </si>
  <si>
    <t>Однородность совокупности значений выявленных цен, используемых в расчете</t>
  </si>
  <si>
    <t>Сумма цен единиц товара, работы, услуги</t>
  </si>
  <si>
    <t>Коэффициент вариации цен V (%) (не должен превышать 33%)</t>
  </si>
  <si>
    <t>Коммерческие предложения (цена за ед. изм., руб.)</t>
  </si>
  <si>
    <t>ОБОСНОВАНИЕ ЦЕН ЕДИНИЦ ТОВАРА, РАБОТЫ, УСЛУГИ</t>
  </si>
  <si>
    <t>В соответствии с частью 6 статьи 22 Федерального закона от 05.04.2013 № 44-ФЗ метод сопоставимых рыночных цен (анализа рынка) является приоритетным для определения и обоснования цен единиц товара, работы, услуги.</t>
  </si>
  <si>
    <t>Расчет цен единиц товара, работы, услуги:</t>
  </si>
  <si>
    <t>Средняя арифметическая цена за единицу &lt;ц&gt; (с учетом округления), руб.</t>
  </si>
  <si>
    <t>УТВЕРЖДАЮ:</t>
  </si>
  <si>
    <t>«_____» __________ 2026 г.</t>
  </si>
  <si>
    <t>Кол-во</t>
  </si>
  <si>
    <t>Заместитель главы администрации
 по экономике и цифровому развитию
_________________ / Г.Ю. Никифорова</t>
  </si>
  <si>
    <t xml:space="preserve">Составил: ___________________ Морозова О.А. , главный специалист отдела по экономическому развитию и инвестициям материально-техническому обеспечению общего отдела </t>
  </si>
  <si>
    <t>грамм</t>
  </si>
  <si>
    <t>Пирожок слоеный или печеный с начинкой (яблоки/ягоды/творог/капуста)</t>
  </si>
  <si>
    <t>Пирожок слоеный с мясом</t>
  </si>
  <si>
    <t>Пирожок слоеный с рыбой (семга/форель)</t>
  </si>
  <si>
    <t xml:space="preserve">Бутерброд с рыбой сложный (семга/форель, на багете) </t>
  </si>
  <si>
    <t>Бутерброд с бужениной сложный на багете</t>
  </si>
  <si>
    <t>Канапе с лососем и оливкой</t>
  </si>
  <si>
    <t>Канапе сложное в ассортименте</t>
  </si>
  <si>
    <t>Тарталетка с икрой (лососевые породы)</t>
  </si>
  <si>
    <t>Блины с рыбой (семга/форель)</t>
  </si>
  <si>
    <t>Блины с мясом</t>
  </si>
  <si>
    <t>Блины</t>
  </si>
  <si>
    <t>Профитроли с овощным муссом</t>
  </si>
  <si>
    <t>Профитроли с мясным муссом</t>
  </si>
  <si>
    <t>Салат овощной (порционный) в ассортименте</t>
  </si>
  <si>
    <t>Салат из морепродуктов (порционный) в ассортименте</t>
  </si>
  <si>
    <t>Салат с мясом (порционный) в ассортименте</t>
  </si>
  <si>
    <t xml:space="preserve">Салат с мясом птицы (порционный) в ассортименте </t>
  </si>
  <si>
    <t>Салат мясной в тарталетке</t>
  </si>
  <si>
    <t>Салат крабовый в тарталетке</t>
  </si>
  <si>
    <t>Рулетик из ветчины с творогом и грецким орехом</t>
  </si>
  <si>
    <t>Креветка с сырным соусом и вялеными томатами</t>
  </si>
  <si>
    <t>Баклажаны с сыром фета и грецким орехом</t>
  </si>
  <si>
    <t>Форшмак с сельдью</t>
  </si>
  <si>
    <t>Заливное мясное</t>
  </si>
  <si>
    <t>Заливное рыбное</t>
  </si>
  <si>
    <t>Рыба в кляре</t>
  </si>
  <si>
    <t>Запеченные баклажаны с помидором</t>
  </si>
  <si>
    <t>Ассорти из свежих овощей (помидор, огурец, перец, редис, зелень)</t>
  </si>
  <si>
    <t>Ассорти рыбное (рыба красная и белая, масло слив., лимон, зелень)</t>
  </si>
  <si>
    <t>Сырная тарелка (с медом, орехами, зеленью)</t>
  </si>
  <si>
    <t>Суп куриный</t>
  </si>
  <si>
    <t>Борщ</t>
  </si>
  <si>
    <t>Уха (из охлажденной рыбы)</t>
  </si>
  <si>
    <t>Жульен грибной</t>
  </si>
  <si>
    <t xml:space="preserve">Мясное горячее блюдо в ассортименте (бифштекс/отбивная/шашлык/бефстроганов/стейк) </t>
  </si>
  <si>
    <t>Рыбное горячее блюдо в ассортименте (стейк)</t>
  </si>
  <si>
    <t>Горячее блюдо из мяса птицы в ассортименте (бифштекс/отбивная/шашлык)</t>
  </si>
  <si>
    <t>Гарнир в ассортименте (картофель/греча/рис/макаронные изделия)</t>
  </si>
  <si>
    <t>Соус тар-тар с корнишонами</t>
  </si>
  <si>
    <t>Соус томатный (свежеприготовленный)</t>
  </si>
  <si>
    <t>Соус брусничный (свежеприготовленный)</t>
  </si>
  <si>
    <t>Кондитерские изделия (печенье песочное, меренги, мини-пирожное)</t>
  </si>
  <si>
    <t>Мороженое (с шоколадным топингом/фруктами)</t>
  </si>
  <si>
    <t>Шоколад горький</t>
  </si>
  <si>
    <t>Конфеты шоколадные в ассортименте</t>
  </si>
  <si>
    <t>Десерт со свежими ягодами</t>
  </si>
  <si>
    <t>Бананы темпура</t>
  </si>
  <si>
    <t>Десерт со взбитыми сливками</t>
  </si>
  <si>
    <t>Хлебная корзина (хлеб, багет в ассортименте)</t>
  </si>
  <si>
    <t>Хлеб</t>
  </si>
  <si>
    <t>Фрукты (в ассортименте)</t>
  </si>
  <si>
    <t xml:space="preserve">Морс ягодный </t>
  </si>
  <si>
    <t>Чай (заварной)</t>
  </si>
  <si>
    <t>Кофе (натуральный)</t>
  </si>
  <si>
    <t>Кофе порционный ("Нескафе", растворимый)</t>
  </si>
  <si>
    <t>Чай порционный ("Гринфилд", рассыпчатый, крупнолистовой, в фильтр-пакете)</t>
  </si>
  <si>
    <t>Сок свежевыжатый в ассортименте</t>
  </si>
  <si>
    <t>Сахар (порционный)</t>
  </si>
  <si>
    <t>Сливки (порционные)</t>
  </si>
  <si>
    <t>Лимон (порционный)</t>
  </si>
  <si>
    <t>Мед</t>
  </si>
  <si>
    <t>Джем/варенье/конфитюр в ассортименте</t>
  </si>
  <si>
    <t>Вода минеральная в ассортименте (газ./негазирован., в стеклянных бутылках)</t>
  </si>
  <si>
    <t>№ 1
б/н от 05.06.2026</t>
  </si>
  <si>
    <t xml:space="preserve">Начальная сумма цен единиц товаров, сформирована как сумма начальных цен единиц товаров и составляет 16250,00 (Шестнадцать тысяч двести пятьдесят) рублей 00 копеек.
В связи с невозможностью определения объема поставляемых товаров оплата поставленных товаров будет осуществляться по ценам единиц товаров исходя из объема фактически поставленных товаров, но в размере, не превышающем максимальное значение цены контракта.
Максимальное значение цены контракта сформировано исходя из доведенных лимитов и составляет 100 000 (Сто тысяч) рублей 00 копеек.   </t>
  </si>
  <si>
    <t>Наименование объекта закупки: Оказание услуг общественного питания для официальных делегаций администрации Гатчинского муниципального округа</t>
  </si>
  <si>
    <t>№ 2
б/н от 12.06.2026</t>
  </si>
  <si>
    <t>№ 3
б/н от 22.06.2026</t>
  </si>
  <si>
    <r>
      <t>Используемый метод определения цен единиц товара, работы, услуги с обоснованием:</t>
    </r>
    <r>
      <rPr>
        <sz val="12"/>
        <color theme="1"/>
        <rFont val="Times New Roman"/>
        <family val="1"/>
        <charset val="204"/>
      </rPr>
      <t xml:space="preserve"> Метод расчета цены по наименьшей стоимости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</si>
</sst>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5" x14ac:knownFonts="1">
    <font>
      <sz val="11"/>
      <color theme="1"/>
      <name val="Calibri"/>
      <family val="2"/>
      <charset val="204"/>
      <scheme val="minor"/>
    </font>
    <font>
      <sz val="12"/>
      <name val="Times New Roman"/>
      <family val="1"/>
      <charset val="204"/>
    </font>
    <font>
      <sz val="12"/>
      <color theme="1"/>
      <name val="Times New Roman"/>
      <family val="1"/>
      <charset val="204"/>
    </font>
    <font>
      <b/>
      <sz val="12"/>
      <color theme="1"/>
      <name val="Times New Roman"/>
      <family val="1"/>
      <charset val="204"/>
    </font>
    <font>
      <b/>
      <sz val="10"/>
      <color theme="1"/>
      <name val="Times New Roman"/>
      <family val="1"/>
      <charset val="204"/>
    </font>
    <font>
      <b/>
      <sz val="10"/>
      <color rgb="FF000000"/>
      <name val="Times New Roman"/>
      <family val="1"/>
      <charset val="204"/>
    </font>
    <font>
      <sz val="10"/>
      <color theme="1"/>
      <name val="Times New Roman"/>
      <family val="1"/>
      <charset val="204"/>
    </font>
    <font>
      <sz val="10"/>
      <color rgb="FF000000"/>
      <name val="Times New Roman"/>
      <family val="1"/>
      <charset val="204"/>
    </font>
    <font>
      <b/>
      <sz val="11"/>
      <color theme="1"/>
      <name val="Times New Roman"/>
      <family val="1"/>
      <charset val="204"/>
    </font>
    <font>
      <sz val="11"/>
      <color theme="1"/>
      <name val="Times New Roman"/>
      <family val="1"/>
      <charset val="204"/>
    </font>
    <font>
      <sz val="11"/>
      <color rgb="FF000000"/>
      <name val="Times New Roman"/>
      <family val="1"/>
      <charset val="204"/>
    </font>
    <font>
      <sz val="11"/>
      <color rgb="FF111111"/>
      <name val="Times New Roman"/>
      <family val="1"/>
      <charset val="204"/>
    </font>
    <font>
      <sz val="8"/>
      <name val="Calibri"/>
      <family val="2"/>
      <charset val="204"/>
      <scheme val="minor"/>
    </font>
    <font>
      <sz val="10"/>
      <name val="Times New Roman"/>
      <family val="1"/>
      <charset val="204"/>
    </font>
    <font>
      <b/>
      <sz val="10"/>
      <name val="Times New Roman"/>
      <family val="1"/>
      <charset val="204"/>
    </font>
  </fonts>
  <fills count="6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2" tint="-0.249977111117893"/>
        <bgColor indexed="64"/>
      </patternFill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43">
    <xf numFmtId="0" fontId="0" fillId="0" borderId="0" xfId="0"/>
    <xf numFmtId="0" fontId="6" fillId="0" borderId="1" xfId="0" applyFont="1" applyBorder="1" applyAlignment="1">
      <alignment horizontal="center" vertical="top" wrapText="1"/>
    </xf>
    <xf numFmtId="4" fontId="4" fillId="0" borderId="1" xfId="0" applyNumberFormat="1" applyFont="1" applyBorder="1" applyAlignment="1">
      <alignment horizontal="center" vertical="top" wrapText="1"/>
    </xf>
    <xf numFmtId="0" fontId="5" fillId="0" borderId="1" xfId="0" applyFont="1" applyBorder="1" applyAlignment="1">
      <alignment horizontal="center" vertical="top" wrapText="1"/>
    </xf>
    <xf numFmtId="0" fontId="1" fillId="0" borderId="0" xfId="0" applyFont="1" applyFill="1" applyAlignment="1">
      <alignment horizontal="right" vertical="center"/>
    </xf>
    <xf numFmtId="0" fontId="2" fillId="0" borderId="0" xfId="0" applyFont="1" applyAlignment="1">
      <alignment horizontal="justify" vertical="center" wrapText="1"/>
    </xf>
    <xf numFmtId="0" fontId="0" fillId="0" borderId="0" xfId="0" applyFont="1"/>
    <xf numFmtId="0" fontId="9" fillId="0" borderId="1" xfId="0" applyFont="1" applyBorder="1" applyAlignment="1">
      <alignment horizontal="center" vertical="top" wrapText="1"/>
    </xf>
    <xf numFmtId="0" fontId="4" fillId="3" borderId="1" xfId="0" applyFont="1" applyFill="1" applyBorder="1" applyAlignment="1">
      <alignment horizontal="center" vertical="top" wrapText="1"/>
    </xf>
    <xf numFmtId="0" fontId="7" fillId="3" borderId="1" xfId="0" applyFont="1" applyFill="1" applyBorder="1" applyAlignment="1">
      <alignment horizontal="center" vertical="top" wrapText="1"/>
    </xf>
    <xf numFmtId="0" fontId="4" fillId="0" borderId="1" xfId="0" applyFont="1" applyBorder="1" applyAlignment="1">
      <alignment horizontal="center" vertical="top" wrapText="1"/>
    </xf>
    <xf numFmtId="0" fontId="8" fillId="0" borderId="1" xfId="0" applyFont="1" applyBorder="1" applyAlignment="1">
      <alignment horizontal="center" vertical="top" wrapText="1"/>
    </xf>
    <xf numFmtId="0" fontId="6" fillId="3" borderId="1" xfId="0" applyFont="1" applyFill="1" applyBorder="1" applyAlignment="1">
      <alignment horizontal="center" vertical="top" wrapText="1"/>
    </xf>
    <xf numFmtId="0" fontId="9" fillId="0" borderId="0" xfId="0" applyFont="1"/>
    <xf numFmtId="0" fontId="9" fillId="0" borderId="0" xfId="0" applyFont="1" applyAlignment="1">
      <alignment wrapText="1"/>
    </xf>
    <xf numFmtId="0" fontId="9" fillId="0" borderId="0" xfId="0" applyFont="1" applyAlignment="1"/>
    <xf numFmtId="0" fontId="8" fillId="0" borderId="1" xfId="0" applyFont="1" applyBorder="1" applyAlignment="1">
      <alignment horizontal="center" vertical="top" wrapText="1"/>
    </xf>
    <xf numFmtId="0" fontId="10" fillId="0" borderId="1" xfId="0" applyFont="1" applyBorder="1" applyAlignment="1">
      <alignment horizontal="center" vertical="center" wrapText="1"/>
    </xf>
    <xf numFmtId="0" fontId="4" fillId="0" borderId="1" xfId="0" applyFont="1" applyBorder="1" applyAlignment="1">
      <alignment horizontal="center" vertical="top" wrapText="1"/>
    </xf>
    <xf numFmtId="0" fontId="9" fillId="0" borderId="1" xfId="0" applyFont="1" applyBorder="1" applyAlignment="1">
      <alignment horizontal="justify" vertical="center"/>
    </xf>
    <xf numFmtId="0" fontId="4" fillId="0" borderId="1" xfId="0" applyFont="1" applyBorder="1" applyAlignment="1">
      <alignment horizontal="center" vertical="top" wrapText="1"/>
    </xf>
    <xf numFmtId="0" fontId="10" fillId="0" borderId="0" xfId="0" applyFont="1"/>
    <xf numFmtId="0" fontId="6" fillId="0" borderId="1" xfId="0" applyFont="1" applyFill="1" applyBorder="1" applyAlignment="1">
      <alignment horizontal="center" vertical="top" wrapText="1"/>
    </xf>
    <xf numFmtId="0" fontId="9" fillId="0" borderId="1" xfId="0" applyFont="1" applyFill="1" applyBorder="1" applyAlignment="1">
      <alignment horizontal="justify" vertical="center"/>
    </xf>
    <xf numFmtId="0" fontId="11" fillId="0" borderId="1" xfId="0" applyFont="1" applyFill="1" applyBorder="1" applyAlignment="1">
      <alignment horizontal="justify" vertical="center"/>
    </xf>
    <xf numFmtId="0" fontId="9" fillId="0" borderId="0" xfId="0" applyFont="1" applyFill="1"/>
    <xf numFmtId="0" fontId="4" fillId="0" borderId="1" xfId="0" applyFont="1" applyFill="1" applyBorder="1" applyAlignment="1">
      <alignment horizontal="center" vertical="top" wrapText="1"/>
    </xf>
    <xf numFmtId="4" fontId="6" fillId="0" borderId="1" xfId="0" applyNumberFormat="1" applyFont="1" applyFill="1" applyBorder="1" applyAlignment="1">
      <alignment horizontal="center" vertical="top" wrapText="1"/>
    </xf>
    <xf numFmtId="4" fontId="4" fillId="0" borderId="1" xfId="0" applyNumberFormat="1" applyFont="1" applyFill="1" applyBorder="1" applyAlignment="1">
      <alignment horizontal="center" vertical="top" wrapText="1"/>
    </xf>
    <xf numFmtId="0" fontId="13" fillId="5" borderId="1" xfId="0" applyFont="1" applyFill="1" applyBorder="1" applyAlignment="1">
      <alignment horizontal="center" vertical="top" wrapText="1"/>
    </xf>
    <xf numFmtId="4" fontId="14" fillId="5" borderId="1" xfId="0" applyNumberFormat="1" applyFont="1" applyFill="1" applyBorder="1" applyAlignment="1">
      <alignment horizontal="center" vertical="top" wrapText="1"/>
    </xf>
    <xf numFmtId="0" fontId="3" fillId="0" borderId="0" xfId="0" applyFont="1" applyAlignment="1">
      <alignment horizontal="center" vertical="center" wrapText="1"/>
    </xf>
    <xf numFmtId="0" fontId="3" fillId="4" borderId="0" xfId="0" applyFont="1" applyFill="1" applyAlignment="1">
      <alignment horizontal="left" vertical="center" wrapText="1"/>
    </xf>
    <xf numFmtId="0" fontId="3" fillId="0" borderId="0" xfId="0" applyFont="1" applyAlignment="1">
      <alignment horizontal="left" vertical="center" wrapText="1"/>
    </xf>
    <xf numFmtId="0" fontId="2" fillId="0" borderId="0" xfId="0" applyFont="1" applyAlignment="1">
      <alignment horizontal="left" vertical="center" wrapText="1"/>
    </xf>
    <xf numFmtId="0" fontId="9" fillId="0" borderId="0" xfId="0" applyFont="1" applyAlignment="1">
      <alignment horizontal="right" vertical="center" wrapText="1"/>
    </xf>
    <xf numFmtId="0" fontId="9" fillId="4" borderId="0" xfId="0" applyFont="1" applyFill="1" applyAlignment="1">
      <alignment horizontal="left" wrapText="1"/>
    </xf>
    <xf numFmtId="0" fontId="9" fillId="4" borderId="0" xfId="0" applyFont="1" applyFill="1" applyAlignment="1">
      <alignment horizontal="left"/>
    </xf>
    <xf numFmtId="0" fontId="4" fillId="0" borderId="1" xfId="0" applyFont="1" applyBorder="1" applyAlignment="1">
      <alignment horizontal="center" vertical="top" wrapText="1"/>
    </xf>
    <xf numFmtId="0" fontId="8" fillId="0" borderId="1" xfId="0" applyFont="1" applyBorder="1" applyAlignment="1">
      <alignment horizontal="center" vertical="top" wrapText="1"/>
    </xf>
    <xf numFmtId="0" fontId="4" fillId="2" borderId="1" xfId="0" applyFont="1" applyFill="1" applyBorder="1" applyAlignment="1">
      <alignment horizontal="center" vertical="top" wrapText="1"/>
    </xf>
    <xf numFmtId="0" fontId="4" fillId="0" borderId="2" xfId="0" applyFont="1" applyBorder="1" applyAlignment="1">
      <alignment horizontal="center" vertical="top" wrapText="1"/>
    </xf>
    <xf numFmtId="0" fontId="4" fillId="0" borderId="3" xfId="0" applyFont="1" applyBorder="1" applyAlignment="1">
      <alignment horizontal="center" vertical="top" wrapText="1"/>
    </xf>
  </cellXfs>
  <cellStyles count="1">
    <cellStyle name="Обычный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wmf"/><Relationship Id="rId1" Type="http://schemas.openxmlformats.org/officeDocument/2006/relationships/image" Target="../media/image1.wmf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8</xdr:col>
      <xdr:colOff>76200</xdr:colOff>
      <xdr:row>16</xdr:row>
      <xdr:rowOff>733425</xdr:rowOff>
    </xdr:from>
    <xdr:to>
      <xdr:col>8</xdr:col>
      <xdr:colOff>1076325</xdr:colOff>
      <xdr:row>16</xdr:row>
      <xdr:rowOff>1171575</xdr:rowOff>
    </xdr:to>
    <xdr:pic>
      <xdr:nvPicPr>
        <xdr:cNvPr id="4" name="Picture 2">
          <a:extLst>
            <a:ext uri="{FF2B5EF4-FFF2-40B4-BE49-F238E27FC236}">
              <a16:creationId xmlns:a16="http://schemas.microsoft.com/office/drawing/2014/main" id="{5657916D-6D0D-4174-A30D-088EACCAFCEF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686800" y="923925"/>
          <a:ext cx="1000125" cy="4381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9</xdr:col>
      <xdr:colOff>133350</xdr:colOff>
      <xdr:row>16</xdr:row>
      <xdr:rowOff>790575</xdr:rowOff>
    </xdr:from>
    <xdr:to>
      <xdr:col>9</xdr:col>
      <xdr:colOff>1066800</xdr:colOff>
      <xdr:row>16</xdr:row>
      <xdr:rowOff>1143000</xdr:rowOff>
    </xdr:to>
    <xdr:pic>
      <xdr:nvPicPr>
        <xdr:cNvPr id="5" name="Picture 1">
          <a:extLst>
            <a:ext uri="{FF2B5EF4-FFF2-40B4-BE49-F238E27FC236}">
              <a16:creationId xmlns:a16="http://schemas.microsoft.com/office/drawing/2014/main" id="{50C3E8AB-3162-49AA-8D81-6085FCD4660A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886950" y="981075"/>
          <a:ext cx="933450" cy="3524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J87"/>
  <sheetViews>
    <sheetView tabSelected="1" topLeftCell="A58" zoomScale="77" zoomScaleNormal="77" workbookViewId="0">
      <selection activeCell="A12" sqref="A12:J12"/>
    </sheetView>
  </sheetViews>
  <sheetFormatPr defaultRowHeight="15" x14ac:dyDescent="0.25"/>
  <cols>
    <col min="1" max="1" width="6.85546875" customWidth="1"/>
    <col min="2" max="2" width="53.85546875" style="6" customWidth="1"/>
    <col min="3" max="3" width="9.5703125" style="6" customWidth="1"/>
    <col min="4" max="4" width="9.85546875" customWidth="1"/>
    <col min="5" max="6" width="17.140625" customWidth="1"/>
    <col min="7" max="7" width="22.42578125" customWidth="1"/>
    <col min="8" max="9" width="19.28515625" customWidth="1"/>
    <col min="10" max="10" width="21.140625" customWidth="1"/>
  </cols>
  <sheetData>
    <row r="1" spans="1:10" ht="15.75" x14ac:dyDescent="0.25">
      <c r="A1" s="13"/>
      <c r="B1" s="13"/>
      <c r="C1" s="13"/>
      <c r="D1" s="13"/>
      <c r="E1" s="13"/>
      <c r="F1" s="13"/>
      <c r="G1" s="13"/>
      <c r="H1" s="13"/>
      <c r="I1" s="13"/>
      <c r="J1" s="4" t="s">
        <v>12</v>
      </c>
    </row>
    <row r="2" spans="1:10" ht="15.75" customHeight="1" x14ac:dyDescent="0.25">
      <c r="A2" s="13"/>
      <c r="B2" s="13"/>
      <c r="C2" s="13"/>
      <c r="D2" s="13"/>
      <c r="E2" s="13"/>
      <c r="F2" s="13"/>
      <c r="G2" s="13"/>
      <c r="H2" s="35" t="s">
        <v>15</v>
      </c>
      <c r="I2" s="35"/>
      <c r="J2" s="35"/>
    </row>
    <row r="3" spans="1:10" ht="15.75" customHeight="1" x14ac:dyDescent="0.25">
      <c r="A3" s="13"/>
      <c r="B3" s="13"/>
      <c r="C3" s="13"/>
      <c r="D3" s="13"/>
      <c r="E3" s="13"/>
      <c r="F3" s="13"/>
      <c r="G3" s="13"/>
      <c r="H3" s="35"/>
      <c r="I3" s="35"/>
      <c r="J3" s="35"/>
    </row>
    <row r="4" spans="1:10" ht="34.5" customHeight="1" x14ac:dyDescent="0.25">
      <c r="A4" s="13"/>
      <c r="B4" s="13"/>
      <c r="C4" s="13"/>
      <c r="D4" s="13"/>
      <c r="E4" s="13"/>
      <c r="F4" s="13"/>
      <c r="G4" s="13"/>
      <c r="H4" s="35"/>
      <c r="I4" s="35"/>
      <c r="J4" s="35"/>
    </row>
    <row r="5" spans="1:10" ht="15.75" x14ac:dyDescent="0.25">
      <c r="A5" s="13"/>
      <c r="B5" s="13"/>
      <c r="C5" s="13"/>
      <c r="D5" s="13"/>
      <c r="E5" s="13"/>
      <c r="F5" s="13"/>
      <c r="G5" s="13"/>
      <c r="H5" s="13"/>
      <c r="I5" s="13"/>
      <c r="J5" s="4" t="s">
        <v>13</v>
      </c>
    </row>
    <row r="6" spans="1:10" x14ac:dyDescent="0.25">
      <c r="A6" s="13"/>
      <c r="B6" s="13"/>
      <c r="C6" s="13"/>
      <c r="D6" s="13"/>
      <c r="E6" s="13"/>
      <c r="F6" s="13"/>
      <c r="G6" s="13"/>
      <c r="H6" s="13"/>
      <c r="I6" s="13"/>
      <c r="J6" s="13"/>
    </row>
    <row r="7" spans="1:10" ht="15.75" x14ac:dyDescent="0.25">
      <c r="A7" s="31" t="s">
        <v>8</v>
      </c>
      <c r="B7" s="31"/>
      <c r="C7" s="31"/>
      <c r="D7" s="31"/>
      <c r="E7" s="31"/>
      <c r="F7" s="31"/>
      <c r="G7" s="31"/>
      <c r="H7" s="31"/>
      <c r="I7" s="31"/>
      <c r="J7" s="31"/>
    </row>
    <row r="8" spans="1:10" ht="15.75" x14ac:dyDescent="0.25">
      <c r="A8" s="5"/>
      <c r="B8" s="14"/>
      <c r="C8" s="14"/>
      <c r="D8" s="14"/>
      <c r="E8" s="14"/>
      <c r="F8" s="14"/>
      <c r="G8" s="14"/>
      <c r="H8" s="14"/>
      <c r="I8" s="14"/>
      <c r="J8" s="14"/>
    </row>
    <row r="9" spans="1:10" ht="45" customHeight="1" x14ac:dyDescent="0.25">
      <c r="A9" s="32" t="s">
        <v>83</v>
      </c>
      <c r="B9" s="32"/>
      <c r="C9" s="32"/>
      <c r="D9" s="32"/>
      <c r="E9" s="32"/>
      <c r="F9" s="32"/>
      <c r="G9" s="32"/>
      <c r="H9" s="32"/>
      <c r="I9" s="32"/>
      <c r="J9" s="32"/>
    </row>
    <row r="10" spans="1:10" ht="15.75" x14ac:dyDescent="0.25">
      <c r="A10" s="5"/>
      <c r="B10" s="14"/>
      <c r="C10" s="14"/>
      <c r="D10" s="14"/>
      <c r="E10" s="14"/>
      <c r="F10" s="14"/>
      <c r="G10" s="14"/>
      <c r="H10" s="14"/>
      <c r="I10" s="14"/>
      <c r="J10" s="14"/>
    </row>
    <row r="11" spans="1:10" ht="15.75" x14ac:dyDescent="0.25">
      <c r="A11" s="33" t="s">
        <v>86</v>
      </c>
      <c r="B11" s="33"/>
      <c r="C11" s="33"/>
      <c r="D11" s="33"/>
      <c r="E11" s="33"/>
      <c r="F11" s="33"/>
      <c r="G11" s="33"/>
      <c r="H11" s="33"/>
      <c r="I11" s="33"/>
      <c r="J11" s="33"/>
    </row>
    <row r="12" spans="1:10" ht="31.5" customHeight="1" x14ac:dyDescent="0.25">
      <c r="A12" s="34" t="s">
        <v>9</v>
      </c>
      <c r="B12" s="34"/>
      <c r="C12" s="34"/>
      <c r="D12" s="34"/>
      <c r="E12" s="34"/>
      <c r="F12" s="34"/>
      <c r="G12" s="34"/>
      <c r="H12" s="34"/>
      <c r="I12" s="34"/>
      <c r="J12" s="34"/>
    </row>
    <row r="13" spans="1:10" ht="15.75" x14ac:dyDescent="0.25">
      <c r="A13" s="5"/>
      <c r="B13" s="14"/>
      <c r="C13" s="14"/>
      <c r="D13" s="14"/>
      <c r="E13" s="14"/>
      <c r="F13" s="14"/>
      <c r="G13" s="14"/>
      <c r="H13" s="14"/>
      <c r="I13" s="14"/>
      <c r="J13" s="14"/>
    </row>
    <row r="14" spans="1:10" ht="15.75" x14ac:dyDescent="0.25">
      <c r="A14" s="33" t="s">
        <v>10</v>
      </c>
      <c r="B14" s="33"/>
      <c r="C14" s="33"/>
      <c r="D14" s="33"/>
      <c r="E14" s="33"/>
      <c r="F14" s="33"/>
      <c r="G14" s="33"/>
      <c r="H14" s="33"/>
      <c r="I14" s="33"/>
      <c r="J14" s="33"/>
    </row>
    <row r="15" spans="1:10" ht="15.75" x14ac:dyDescent="0.25">
      <c r="A15" s="5"/>
      <c r="B15" s="14"/>
      <c r="C15" s="14"/>
      <c r="D15" s="14"/>
      <c r="E15" s="14"/>
      <c r="F15" s="14"/>
      <c r="G15" s="14"/>
      <c r="H15" s="14"/>
      <c r="I15" s="14"/>
      <c r="J15" s="14"/>
    </row>
    <row r="16" spans="1:10" x14ac:dyDescent="0.25">
      <c r="A16" s="38" t="s">
        <v>0</v>
      </c>
      <c r="B16" s="39" t="s">
        <v>2</v>
      </c>
      <c r="C16" s="41" t="s">
        <v>3</v>
      </c>
      <c r="D16" s="38" t="s">
        <v>14</v>
      </c>
      <c r="E16" s="40" t="s">
        <v>7</v>
      </c>
      <c r="F16" s="40"/>
      <c r="G16" s="40"/>
      <c r="H16" s="38" t="s">
        <v>4</v>
      </c>
      <c r="I16" s="38"/>
      <c r="J16" s="38"/>
    </row>
    <row r="17" spans="1:10" ht="105" customHeight="1" x14ac:dyDescent="0.25">
      <c r="A17" s="38"/>
      <c r="B17" s="39"/>
      <c r="C17" s="42"/>
      <c r="D17" s="38"/>
      <c r="E17" s="26" t="s">
        <v>81</v>
      </c>
      <c r="F17" s="26" t="s">
        <v>84</v>
      </c>
      <c r="G17" s="26" t="s">
        <v>85</v>
      </c>
      <c r="H17" s="8" t="s">
        <v>11</v>
      </c>
      <c r="I17" s="3" t="s">
        <v>1</v>
      </c>
      <c r="J17" s="3" t="s">
        <v>6</v>
      </c>
    </row>
    <row r="18" spans="1:10" x14ac:dyDescent="0.25">
      <c r="A18" s="1">
        <v>1</v>
      </c>
      <c r="B18" s="7">
        <v>2</v>
      </c>
      <c r="C18" s="7"/>
      <c r="D18" s="1">
        <v>3</v>
      </c>
      <c r="E18" s="22">
        <v>4</v>
      </c>
      <c r="F18" s="29">
        <v>5</v>
      </c>
      <c r="G18" s="1">
        <v>6</v>
      </c>
      <c r="H18" s="9">
        <v>7</v>
      </c>
      <c r="I18" s="1">
        <v>8</v>
      </c>
      <c r="J18" s="1">
        <v>9</v>
      </c>
    </row>
    <row r="19" spans="1:10" ht="30" customHeight="1" x14ac:dyDescent="0.25">
      <c r="A19" s="10">
        <v>1</v>
      </c>
      <c r="B19" s="23" t="s">
        <v>18</v>
      </c>
      <c r="C19" s="17" t="s">
        <v>17</v>
      </c>
      <c r="D19" s="1">
        <v>1</v>
      </c>
      <c r="E19" s="22">
        <v>102.09</v>
      </c>
      <c r="F19" s="29">
        <v>90</v>
      </c>
      <c r="G19" s="1">
        <v>200</v>
      </c>
      <c r="H19" s="9">
        <f>AVERAGE(E19:G19)</f>
        <v>130.69666666666669</v>
      </c>
      <c r="I19" s="1">
        <f>_xlfn.STDEV.S(E19:G19)</f>
        <v>60.322102361682717</v>
      </c>
      <c r="J19" s="1">
        <f>I19/H19*100</f>
        <v>46.15427761101995</v>
      </c>
    </row>
    <row r="20" spans="1:10" ht="30" customHeight="1" x14ac:dyDescent="0.25">
      <c r="A20" s="18">
        <v>2</v>
      </c>
      <c r="B20" s="23" t="s">
        <v>19</v>
      </c>
      <c r="C20" s="17" t="s">
        <v>17</v>
      </c>
      <c r="D20" s="1">
        <v>1</v>
      </c>
      <c r="E20" s="22">
        <v>108.34</v>
      </c>
      <c r="F20" s="29">
        <v>100</v>
      </c>
      <c r="G20" s="1">
        <v>250</v>
      </c>
      <c r="H20" s="9">
        <f>AVERAGE(E20:G20)</f>
        <v>152.78</v>
      </c>
      <c r="I20" s="1">
        <f t="shared" ref="I20:I81" si="0">_xlfn.STDEV.S(E20:G20)</f>
        <v>84.298192151433426</v>
      </c>
      <c r="J20" s="1">
        <f t="shared" ref="J20:J81" si="1">I20/H20*100</f>
        <v>55.176195936270076</v>
      </c>
    </row>
    <row r="21" spans="1:10" ht="30" customHeight="1" x14ac:dyDescent="0.25">
      <c r="A21" s="18">
        <v>3</v>
      </c>
      <c r="B21" s="23" t="s">
        <v>20</v>
      </c>
      <c r="C21" s="17" t="s">
        <v>17</v>
      </c>
      <c r="D21" s="1">
        <v>1</v>
      </c>
      <c r="E21" s="22">
        <v>108.34</v>
      </c>
      <c r="F21" s="29">
        <v>440</v>
      </c>
      <c r="G21" s="1">
        <v>300</v>
      </c>
      <c r="H21" s="9">
        <f t="shared" ref="H21:H81" si="2">AVERAGE(E21:G21)</f>
        <v>282.78000000000003</v>
      </c>
      <c r="I21" s="1">
        <f t="shared" si="0"/>
        <v>166.49920480290584</v>
      </c>
      <c r="J21" s="1">
        <f t="shared" si="1"/>
        <v>58.879413255147405</v>
      </c>
    </row>
    <row r="22" spans="1:10" ht="30" customHeight="1" x14ac:dyDescent="0.25">
      <c r="A22" s="18">
        <v>4</v>
      </c>
      <c r="B22" s="23" t="s">
        <v>21</v>
      </c>
      <c r="C22" s="17" t="s">
        <v>17</v>
      </c>
      <c r="D22" s="1">
        <v>1</v>
      </c>
      <c r="E22" s="22">
        <v>266.66000000000003</v>
      </c>
      <c r="F22" s="29">
        <v>305</v>
      </c>
      <c r="G22" s="1">
        <v>350</v>
      </c>
      <c r="H22" s="9">
        <f t="shared" si="2"/>
        <v>307.22000000000003</v>
      </c>
      <c r="I22" s="1">
        <f t="shared" si="0"/>
        <v>41.714328473558965</v>
      </c>
      <c r="J22" s="1">
        <f t="shared" si="1"/>
        <v>13.57799898234456</v>
      </c>
    </row>
    <row r="23" spans="1:10" ht="30" customHeight="1" x14ac:dyDescent="0.25">
      <c r="A23" s="18">
        <v>5</v>
      </c>
      <c r="B23" s="23" t="s">
        <v>22</v>
      </c>
      <c r="C23" s="17" t="s">
        <v>17</v>
      </c>
      <c r="D23" s="1">
        <v>1</v>
      </c>
      <c r="E23" s="22">
        <v>236.25</v>
      </c>
      <c r="F23" s="29">
        <v>213</v>
      </c>
      <c r="G23" s="1">
        <v>330</v>
      </c>
      <c r="H23" s="9">
        <f t="shared" si="2"/>
        <v>259.75</v>
      </c>
      <c r="I23" s="1">
        <f t="shared" si="0"/>
        <v>61.938982071067329</v>
      </c>
      <c r="J23" s="1">
        <f t="shared" si="1"/>
        <v>23.845613886840162</v>
      </c>
    </row>
    <row r="24" spans="1:10" ht="30" customHeight="1" x14ac:dyDescent="0.25">
      <c r="A24" s="18">
        <v>6</v>
      </c>
      <c r="B24" s="24" t="s">
        <v>23</v>
      </c>
      <c r="C24" s="17" t="s">
        <v>17</v>
      </c>
      <c r="D24" s="1">
        <v>1</v>
      </c>
      <c r="E24" s="22">
        <v>150</v>
      </c>
      <c r="F24" s="29">
        <v>224</v>
      </c>
      <c r="G24" s="1">
        <v>300</v>
      </c>
      <c r="H24" s="9">
        <f t="shared" si="2"/>
        <v>224.66666666666666</v>
      </c>
      <c r="I24" s="1">
        <f t="shared" si="0"/>
        <v>75.002222189301349</v>
      </c>
      <c r="J24" s="1">
        <f t="shared" si="1"/>
        <v>33.383778422537695</v>
      </c>
    </row>
    <row r="25" spans="1:10" ht="30" customHeight="1" x14ac:dyDescent="0.25">
      <c r="A25" s="20">
        <v>7</v>
      </c>
      <c r="B25" s="23" t="s">
        <v>24</v>
      </c>
      <c r="C25" s="17" t="s">
        <v>17</v>
      </c>
      <c r="D25" s="1">
        <v>1</v>
      </c>
      <c r="E25" s="22">
        <v>166.66</v>
      </c>
      <c r="F25" s="29">
        <v>190</v>
      </c>
      <c r="G25" s="1">
        <v>300</v>
      </c>
      <c r="H25" s="9">
        <f t="shared" si="2"/>
        <v>218.88666666666666</v>
      </c>
      <c r="I25" s="1">
        <f t="shared" si="0"/>
        <v>71.208977898389563</v>
      </c>
      <c r="J25" s="1">
        <f t="shared" si="1"/>
        <v>32.532350637341807</v>
      </c>
    </row>
    <row r="26" spans="1:10" ht="30" customHeight="1" x14ac:dyDescent="0.25">
      <c r="A26" s="20">
        <v>8</v>
      </c>
      <c r="B26" s="23" t="s">
        <v>25</v>
      </c>
      <c r="C26" s="17" t="s">
        <v>17</v>
      </c>
      <c r="D26" s="1">
        <v>1</v>
      </c>
      <c r="E26" s="22">
        <v>352.09</v>
      </c>
      <c r="F26" s="29">
        <v>330</v>
      </c>
      <c r="G26" s="1">
        <v>320</v>
      </c>
      <c r="H26" s="9">
        <f t="shared" si="2"/>
        <v>334.03</v>
      </c>
      <c r="I26" s="1">
        <f t="shared" si="0"/>
        <v>16.420191838099807</v>
      </c>
      <c r="J26" s="1">
        <f t="shared" si="1"/>
        <v>4.9157835637816385</v>
      </c>
    </row>
    <row r="27" spans="1:10" ht="24.75" customHeight="1" x14ac:dyDescent="0.25">
      <c r="A27" s="20">
        <v>9</v>
      </c>
      <c r="B27" s="23" t="s">
        <v>26</v>
      </c>
      <c r="C27" s="17" t="s">
        <v>17</v>
      </c>
      <c r="D27" s="1">
        <v>1</v>
      </c>
      <c r="E27" s="22">
        <v>352.09</v>
      </c>
      <c r="F27" s="29">
        <v>260</v>
      </c>
      <c r="G27" s="1">
        <v>250</v>
      </c>
      <c r="H27" s="9">
        <f t="shared" si="2"/>
        <v>287.36333333333329</v>
      </c>
      <c r="I27" s="1">
        <f t="shared" si="0"/>
        <v>56.2774913560771</v>
      </c>
      <c r="J27" s="1">
        <f t="shared" si="1"/>
        <v>19.584089140139817</v>
      </c>
    </row>
    <row r="28" spans="1:10" ht="24" customHeight="1" x14ac:dyDescent="0.25">
      <c r="A28" s="20">
        <v>10</v>
      </c>
      <c r="B28" s="23" t="s">
        <v>27</v>
      </c>
      <c r="C28" s="17" t="s">
        <v>17</v>
      </c>
      <c r="D28" s="1">
        <v>1</v>
      </c>
      <c r="E28" s="22">
        <v>250</v>
      </c>
      <c r="F28" s="29">
        <v>157</v>
      </c>
      <c r="G28" s="1">
        <v>200</v>
      </c>
      <c r="H28" s="9">
        <f t="shared" si="2"/>
        <v>202.33333333333334</v>
      </c>
      <c r="I28" s="1">
        <f t="shared" si="0"/>
        <v>46.543886100467972</v>
      </c>
      <c r="J28" s="1">
        <f t="shared" si="1"/>
        <v>23.003568089193397</v>
      </c>
    </row>
    <row r="29" spans="1:10" ht="30.6" customHeight="1" x14ac:dyDescent="0.25">
      <c r="A29" s="20">
        <v>11</v>
      </c>
      <c r="B29" s="23" t="s">
        <v>28</v>
      </c>
      <c r="C29" s="17" t="s">
        <v>17</v>
      </c>
      <c r="D29" s="1">
        <v>1</v>
      </c>
      <c r="E29" s="22">
        <v>135.41</v>
      </c>
      <c r="F29" s="29">
        <v>90</v>
      </c>
      <c r="G29" s="1">
        <v>150</v>
      </c>
      <c r="H29" s="9">
        <f t="shared" si="2"/>
        <v>125.13666666666666</v>
      </c>
      <c r="I29" s="1">
        <f t="shared" si="0"/>
        <v>31.291469018461509</v>
      </c>
      <c r="J29" s="1">
        <f t="shared" si="1"/>
        <v>25.005835501287798</v>
      </c>
    </row>
    <row r="30" spans="1:10" x14ac:dyDescent="0.25">
      <c r="A30" s="20">
        <v>12</v>
      </c>
      <c r="B30" s="23" t="s">
        <v>29</v>
      </c>
      <c r="C30" s="17" t="s">
        <v>17</v>
      </c>
      <c r="D30" s="1">
        <v>1</v>
      </c>
      <c r="E30" s="22">
        <v>135.41</v>
      </c>
      <c r="F30" s="29">
        <v>158</v>
      </c>
      <c r="G30" s="1">
        <v>220</v>
      </c>
      <c r="H30" s="9">
        <f t="shared" si="2"/>
        <v>171.13666666666666</v>
      </c>
      <c r="I30" s="1">
        <f t="shared" si="0"/>
        <v>43.798356514067194</v>
      </c>
      <c r="J30" s="1">
        <f t="shared" si="1"/>
        <v>25.592619844218383</v>
      </c>
    </row>
    <row r="31" spans="1:10" ht="15" customHeight="1" x14ac:dyDescent="0.25">
      <c r="A31" s="20">
        <v>13</v>
      </c>
      <c r="B31" s="23" t="s">
        <v>30</v>
      </c>
      <c r="C31" s="17" t="s">
        <v>17</v>
      </c>
      <c r="D31" s="1">
        <v>1</v>
      </c>
      <c r="E31" s="22">
        <v>158.34</v>
      </c>
      <c r="F31" s="29">
        <v>170</v>
      </c>
      <c r="G31" s="1">
        <v>250</v>
      </c>
      <c r="H31" s="9">
        <f t="shared" si="2"/>
        <v>192.78</v>
      </c>
      <c r="I31" s="1">
        <f t="shared" si="0"/>
        <v>49.895743305416211</v>
      </c>
      <c r="J31" s="1">
        <f t="shared" si="1"/>
        <v>25.882219787019512</v>
      </c>
    </row>
    <row r="32" spans="1:10" ht="15" customHeight="1" x14ac:dyDescent="0.25">
      <c r="A32" s="20">
        <v>14</v>
      </c>
      <c r="B32" s="23" t="s">
        <v>31</v>
      </c>
      <c r="C32" s="17" t="s">
        <v>17</v>
      </c>
      <c r="D32" s="1">
        <v>1</v>
      </c>
      <c r="E32" s="22">
        <v>420.84</v>
      </c>
      <c r="F32" s="29">
        <v>230</v>
      </c>
      <c r="G32" s="1">
        <v>350</v>
      </c>
      <c r="H32" s="9">
        <f t="shared" si="2"/>
        <v>333.61333333333329</v>
      </c>
      <c r="I32" s="1">
        <f t="shared" si="0"/>
        <v>96.469521266218209</v>
      </c>
      <c r="J32" s="1">
        <f t="shared" si="1"/>
        <v>28.916566464035675</v>
      </c>
    </row>
    <row r="33" spans="1:10" x14ac:dyDescent="0.25">
      <c r="A33" s="20">
        <v>15</v>
      </c>
      <c r="B33" s="23" t="s">
        <v>32</v>
      </c>
      <c r="C33" s="17" t="s">
        <v>17</v>
      </c>
      <c r="D33" s="1">
        <v>1</v>
      </c>
      <c r="E33" s="22">
        <v>804.16</v>
      </c>
      <c r="F33" s="29">
        <v>500</v>
      </c>
      <c r="G33" s="1">
        <v>450</v>
      </c>
      <c r="H33" s="9">
        <f t="shared" si="2"/>
        <v>584.71999999999991</v>
      </c>
      <c r="I33" s="1">
        <f t="shared" si="0"/>
        <v>191.67794656663068</v>
      </c>
      <c r="J33" s="1">
        <f t="shared" si="1"/>
        <v>32.78115107515233</v>
      </c>
    </row>
    <row r="34" spans="1:10" x14ac:dyDescent="0.25">
      <c r="A34" s="20">
        <v>16</v>
      </c>
      <c r="B34" s="23" t="s">
        <v>33</v>
      </c>
      <c r="C34" s="17" t="s">
        <v>17</v>
      </c>
      <c r="D34" s="1">
        <v>1</v>
      </c>
      <c r="E34" s="22">
        <v>545.84</v>
      </c>
      <c r="F34" s="29">
        <v>450</v>
      </c>
      <c r="G34" s="1">
        <v>400</v>
      </c>
      <c r="H34" s="9">
        <f t="shared" si="2"/>
        <v>465.28000000000003</v>
      </c>
      <c r="I34" s="1">
        <f t="shared" si="0"/>
        <v>74.110965450464931</v>
      </c>
      <c r="J34" s="1">
        <f t="shared" si="1"/>
        <v>15.92825082755866</v>
      </c>
    </row>
    <row r="35" spans="1:10" x14ac:dyDescent="0.25">
      <c r="A35" s="20">
        <v>17</v>
      </c>
      <c r="B35" s="23" t="s">
        <v>34</v>
      </c>
      <c r="C35" s="17" t="s">
        <v>17</v>
      </c>
      <c r="D35" s="1">
        <v>1</v>
      </c>
      <c r="E35" s="22">
        <v>539.59</v>
      </c>
      <c r="F35" s="29">
        <v>400</v>
      </c>
      <c r="G35" s="1">
        <v>400</v>
      </c>
      <c r="H35" s="9">
        <f t="shared" si="2"/>
        <v>446.53000000000003</v>
      </c>
      <c r="I35" s="1">
        <f t="shared" si="0"/>
        <v>80.592324076179906</v>
      </c>
      <c r="J35" s="1">
        <f t="shared" si="1"/>
        <v>18.048579955698361</v>
      </c>
    </row>
    <row r="36" spans="1:10" x14ac:dyDescent="0.25">
      <c r="A36" s="20">
        <v>18</v>
      </c>
      <c r="B36" s="23" t="s">
        <v>35</v>
      </c>
      <c r="C36" s="17" t="s">
        <v>17</v>
      </c>
      <c r="D36" s="1">
        <v>1</v>
      </c>
      <c r="E36" s="22">
        <v>200</v>
      </c>
      <c r="F36" s="29">
        <v>200</v>
      </c>
      <c r="G36" s="1">
        <v>250</v>
      </c>
      <c r="H36" s="9">
        <f t="shared" si="2"/>
        <v>216.66666666666666</v>
      </c>
      <c r="I36" s="1">
        <f t="shared" si="0"/>
        <v>28.867513459481206</v>
      </c>
      <c r="J36" s="1">
        <f t="shared" si="1"/>
        <v>13.323467750529788</v>
      </c>
    </row>
    <row r="37" spans="1:10" x14ac:dyDescent="0.25">
      <c r="A37" s="20">
        <v>19</v>
      </c>
      <c r="B37" s="23" t="s">
        <v>36</v>
      </c>
      <c r="C37" s="17" t="s">
        <v>17</v>
      </c>
      <c r="D37" s="1">
        <v>1</v>
      </c>
      <c r="E37" s="22">
        <v>200</v>
      </c>
      <c r="F37" s="29">
        <v>210</v>
      </c>
      <c r="G37" s="1">
        <v>250</v>
      </c>
      <c r="H37" s="9">
        <f t="shared" si="2"/>
        <v>220</v>
      </c>
      <c r="I37" s="1">
        <f t="shared" si="0"/>
        <v>26.457513110645905</v>
      </c>
      <c r="J37" s="1">
        <f t="shared" si="1"/>
        <v>12.026142323020867</v>
      </c>
    </row>
    <row r="38" spans="1:10" x14ac:dyDescent="0.25">
      <c r="A38" s="20">
        <v>20</v>
      </c>
      <c r="B38" s="25" t="s">
        <v>37</v>
      </c>
      <c r="C38" s="17" t="s">
        <v>17</v>
      </c>
      <c r="D38" s="1">
        <v>1</v>
      </c>
      <c r="E38" s="22">
        <v>150</v>
      </c>
      <c r="F38" s="29">
        <v>146</v>
      </c>
      <c r="G38" s="1">
        <v>140</v>
      </c>
      <c r="H38" s="9">
        <f t="shared" si="2"/>
        <v>145.33333333333334</v>
      </c>
      <c r="I38" s="1">
        <f t="shared" si="0"/>
        <v>5.0332229568471671</v>
      </c>
      <c r="J38" s="1">
        <f t="shared" si="1"/>
        <v>3.4632268051700685</v>
      </c>
    </row>
    <row r="39" spans="1:10" x14ac:dyDescent="0.25">
      <c r="A39" s="20">
        <v>21</v>
      </c>
      <c r="B39" s="23" t="s">
        <v>38</v>
      </c>
      <c r="C39" s="17" t="s">
        <v>17</v>
      </c>
      <c r="D39" s="1">
        <v>1</v>
      </c>
      <c r="E39" s="22">
        <v>225</v>
      </c>
      <c r="F39" s="29">
        <v>234</v>
      </c>
      <c r="G39" s="1">
        <v>150</v>
      </c>
      <c r="H39" s="9">
        <f t="shared" si="2"/>
        <v>203</v>
      </c>
      <c r="I39" s="1">
        <f t="shared" si="0"/>
        <v>46.119410230400824</v>
      </c>
      <c r="J39" s="1">
        <f t="shared" si="1"/>
        <v>22.718921295763952</v>
      </c>
    </row>
    <row r="40" spans="1:10" x14ac:dyDescent="0.25">
      <c r="A40" s="20">
        <v>22</v>
      </c>
      <c r="B40" s="23" t="s">
        <v>39</v>
      </c>
      <c r="C40" s="17" t="s">
        <v>17</v>
      </c>
      <c r="D40" s="1">
        <v>1</v>
      </c>
      <c r="E40" s="22">
        <v>131.25</v>
      </c>
      <c r="F40" s="29">
        <v>200</v>
      </c>
      <c r="G40" s="1">
        <v>150</v>
      </c>
      <c r="H40" s="9">
        <f t="shared" si="2"/>
        <v>160.41666666666666</v>
      </c>
      <c r="I40" s="1">
        <f t="shared" si="0"/>
        <v>35.539004394233331</v>
      </c>
      <c r="J40" s="1">
        <f t="shared" si="1"/>
        <v>22.154184557444157</v>
      </c>
    </row>
    <row r="41" spans="1:10" x14ac:dyDescent="0.25">
      <c r="A41" s="20">
        <v>23</v>
      </c>
      <c r="B41" s="23" t="s">
        <v>40</v>
      </c>
      <c r="C41" s="17" t="s">
        <v>17</v>
      </c>
      <c r="D41" s="1">
        <v>1</v>
      </c>
      <c r="E41" s="22">
        <v>125</v>
      </c>
      <c r="F41" s="29">
        <v>156</v>
      </c>
      <c r="G41" s="1">
        <v>150</v>
      </c>
      <c r="H41" s="9">
        <f t="shared" si="2"/>
        <v>143.66666666666666</v>
      </c>
      <c r="I41" s="1">
        <f t="shared" si="0"/>
        <v>16.441816606851365</v>
      </c>
      <c r="J41" s="1">
        <f t="shared" si="1"/>
        <v>11.444419911961507</v>
      </c>
    </row>
    <row r="42" spans="1:10" x14ac:dyDescent="0.25">
      <c r="A42" s="20">
        <v>24</v>
      </c>
      <c r="B42" s="19" t="s">
        <v>41</v>
      </c>
      <c r="C42" s="17" t="s">
        <v>17</v>
      </c>
      <c r="D42" s="1">
        <v>1</v>
      </c>
      <c r="E42" s="22">
        <v>354.16</v>
      </c>
      <c r="F42" s="29">
        <v>500</v>
      </c>
      <c r="G42" s="1">
        <v>490</v>
      </c>
      <c r="H42" s="9">
        <f t="shared" si="2"/>
        <v>448.05333333333334</v>
      </c>
      <c r="I42" s="1">
        <f t="shared" si="0"/>
        <v>81.467591920550419</v>
      </c>
      <c r="J42" s="1">
        <f t="shared" si="1"/>
        <v>18.18256574824807</v>
      </c>
    </row>
    <row r="43" spans="1:10" x14ac:dyDescent="0.25">
      <c r="A43" s="20">
        <v>25</v>
      </c>
      <c r="B43" s="19" t="s">
        <v>42</v>
      </c>
      <c r="C43" s="17" t="s">
        <v>17</v>
      </c>
      <c r="D43" s="1">
        <v>1</v>
      </c>
      <c r="E43" s="22">
        <v>358.34</v>
      </c>
      <c r="F43" s="29">
        <v>544</v>
      </c>
      <c r="G43" s="1">
        <v>490</v>
      </c>
      <c r="H43" s="9">
        <f t="shared" si="2"/>
        <v>464.11333333333329</v>
      </c>
      <c r="I43" s="1">
        <f t="shared" si="0"/>
        <v>95.498683411518087</v>
      </c>
      <c r="J43" s="1">
        <f t="shared" si="1"/>
        <v>20.576586913724686</v>
      </c>
    </row>
    <row r="44" spans="1:10" x14ac:dyDescent="0.25">
      <c r="A44" s="20">
        <v>26</v>
      </c>
      <c r="B44" s="19" t="s">
        <v>43</v>
      </c>
      <c r="C44" s="17" t="s">
        <v>17</v>
      </c>
      <c r="D44" s="1">
        <v>1</v>
      </c>
      <c r="E44" s="22">
        <v>358.34</v>
      </c>
      <c r="F44" s="29">
        <v>670</v>
      </c>
      <c r="G44" s="1">
        <v>800</v>
      </c>
      <c r="H44" s="9">
        <f t="shared" si="2"/>
        <v>609.4466666666666</v>
      </c>
      <c r="I44" s="1">
        <f t="shared" si="0"/>
        <v>226.97118436782557</v>
      </c>
      <c r="J44" s="1">
        <f t="shared" si="1"/>
        <v>37.242173397917064</v>
      </c>
    </row>
    <row r="45" spans="1:10" x14ac:dyDescent="0.25">
      <c r="A45" s="20">
        <v>27</v>
      </c>
      <c r="B45" s="19" t="s">
        <v>44</v>
      </c>
      <c r="C45" s="17" t="s">
        <v>17</v>
      </c>
      <c r="D45" s="1">
        <v>1</v>
      </c>
      <c r="E45" s="22">
        <v>170.84</v>
      </c>
      <c r="F45" s="29">
        <v>320</v>
      </c>
      <c r="G45" s="1">
        <v>300</v>
      </c>
      <c r="H45" s="9">
        <f t="shared" si="2"/>
        <v>263.61333333333334</v>
      </c>
      <c r="I45" s="1">
        <f t="shared" si="0"/>
        <v>80.963995290087524</v>
      </c>
      <c r="J45" s="1">
        <f t="shared" si="1"/>
        <v>30.713163961137852</v>
      </c>
    </row>
    <row r="46" spans="1:10" ht="30" x14ac:dyDescent="0.25">
      <c r="A46" s="20">
        <v>28</v>
      </c>
      <c r="B46" s="19" t="s">
        <v>45</v>
      </c>
      <c r="C46" s="17" t="s">
        <v>17</v>
      </c>
      <c r="D46" s="1">
        <v>1</v>
      </c>
      <c r="E46" s="22">
        <v>277.08999999999997</v>
      </c>
      <c r="F46" s="29">
        <v>350</v>
      </c>
      <c r="G46" s="1">
        <v>300</v>
      </c>
      <c r="H46" s="9">
        <f t="shared" si="2"/>
        <v>309.02999999999997</v>
      </c>
      <c r="I46" s="1">
        <f t="shared" si="0"/>
        <v>37.284349263464435</v>
      </c>
      <c r="J46" s="1">
        <f t="shared" si="1"/>
        <v>12.064961092277267</v>
      </c>
    </row>
    <row r="47" spans="1:10" ht="30" x14ac:dyDescent="0.25">
      <c r="A47" s="20">
        <v>29</v>
      </c>
      <c r="B47" s="19" t="s">
        <v>46</v>
      </c>
      <c r="C47" s="17" t="s">
        <v>17</v>
      </c>
      <c r="D47" s="1">
        <v>1</v>
      </c>
      <c r="E47" s="22">
        <v>700</v>
      </c>
      <c r="F47" s="29">
        <v>748</v>
      </c>
      <c r="G47" s="1">
        <v>500</v>
      </c>
      <c r="H47" s="9">
        <f t="shared" si="2"/>
        <v>649.33333333333337</v>
      </c>
      <c r="I47" s="1">
        <f t="shared" si="0"/>
        <v>131.53453285481106</v>
      </c>
      <c r="J47" s="1">
        <f t="shared" si="1"/>
        <v>20.256858242527372</v>
      </c>
    </row>
    <row r="48" spans="1:10" x14ac:dyDescent="0.25">
      <c r="A48" s="20">
        <v>30</v>
      </c>
      <c r="B48" s="19" t="s">
        <v>47</v>
      </c>
      <c r="C48" s="17" t="s">
        <v>17</v>
      </c>
      <c r="D48" s="1">
        <v>1</v>
      </c>
      <c r="E48" s="27">
        <v>904.16</v>
      </c>
      <c r="F48" s="29">
        <v>450</v>
      </c>
      <c r="G48" s="1">
        <v>550</v>
      </c>
      <c r="H48" s="9">
        <f t="shared" si="2"/>
        <v>634.71999999999991</v>
      </c>
      <c r="I48" s="1">
        <f t="shared" si="0"/>
        <v>238.63871270185831</v>
      </c>
      <c r="J48" s="1">
        <f t="shared" si="1"/>
        <v>37.597478053607631</v>
      </c>
    </row>
    <row r="49" spans="1:10" x14ac:dyDescent="0.25">
      <c r="A49" s="20">
        <v>31</v>
      </c>
      <c r="B49" s="19" t="s">
        <v>48</v>
      </c>
      <c r="C49" s="17" t="s">
        <v>17</v>
      </c>
      <c r="D49" s="1">
        <v>1</v>
      </c>
      <c r="E49" s="22">
        <v>358.34</v>
      </c>
      <c r="F49" s="29">
        <v>300</v>
      </c>
      <c r="G49" s="1">
        <v>350</v>
      </c>
      <c r="H49" s="9">
        <f t="shared" si="2"/>
        <v>336.11333333333329</v>
      </c>
      <c r="I49" s="1">
        <f t="shared" si="0"/>
        <v>31.551838826498415</v>
      </c>
      <c r="J49" s="1">
        <f t="shared" si="1"/>
        <v>9.3872618838383151</v>
      </c>
    </row>
    <row r="50" spans="1:10" x14ac:dyDescent="0.25">
      <c r="A50" s="20">
        <v>32</v>
      </c>
      <c r="B50" s="19" t="s">
        <v>49</v>
      </c>
      <c r="C50" s="17" t="s">
        <v>17</v>
      </c>
      <c r="D50" s="1">
        <v>1</v>
      </c>
      <c r="E50" s="27">
        <v>479.16</v>
      </c>
      <c r="F50" s="29">
        <v>450</v>
      </c>
      <c r="G50" s="1">
        <v>350</v>
      </c>
      <c r="H50" s="9">
        <f t="shared" si="2"/>
        <v>426.38666666666671</v>
      </c>
      <c r="I50" s="1">
        <f t="shared" si="0"/>
        <v>67.740449757388831</v>
      </c>
      <c r="J50" s="1">
        <f t="shared" si="1"/>
        <v>15.887093817205548</v>
      </c>
    </row>
    <row r="51" spans="1:10" x14ac:dyDescent="0.25">
      <c r="A51" s="20">
        <v>33</v>
      </c>
      <c r="B51" s="19" t="s">
        <v>50</v>
      </c>
      <c r="C51" s="17" t="s">
        <v>17</v>
      </c>
      <c r="D51" s="1">
        <v>1</v>
      </c>
      <c r="E51" s="27">
        <v>531.25</v>
      </c>
      <c r="F51" s="29">
        <v>750</v>
      </c>
      <c r="G51" s="1">
        <v>400</v>
      </c>
      <c r="H51" s="9">
        <f t="shared" si="2"/>
        <v>560.41666666666663</v>
      </c>
      <c r="I51" s="1">
        <f t="shared" si="0"/>
        <v>176.81351993932284</v>
      </c>
      <c r="J51" s="1">
        <f t="shared" si="1"/>
        <v>31.550367870213741</v>
      </c>
    </row>
    <row r="52" spans="1:10" x14ac:dyDescent="0.25">
      <c r="A52" s="20">
        <v>34</v>
      </c>
      <c r="B52" s="21" t="s">
        <v>51</v>
      </c>
      <c r="C52" s="17" t="s">
        <v>17</v>
      </c>
      <c r="D52" s="1">
        <v>1</v>
      </c>
      <c r="E52" s="22">
        <v>325</v>
      </c>
      <c r="F52" s="29">
        <v>350</v>
      </c>
      <c r="G52" s="12">
        <v>450</v>
      </c>
      <c r="H52" s="9">
        <f t="shared" si="2"/>
        <v>375</v>
      </c>
      <c r="I52" s="1">
        <f t="shared" si="0"/>
        <v>66.143782776614771</v>
      </c>
      <c r="J52" s="1">
        <f t="shared" si="1"/>
        <v>17.638342073763937</v>
      </c>
    </row>
    <row r="53" spans="1:10" ht="30" x14ac:dyDescent="0.25">
      <c r="A53" s="20">
        <v>35</v>
      </c>
      <c r="B53" s="19" t="s">
        <v>52</v>
      </c>
      <c r="C53" s="17" t="s">
        <v>17</v>
      </c>
      <c r="D53" s="1">
        <v>1</v>
      </c>
      <c r="E53" s="22">
        <v>689.59</v>
      </c>
      <c r="F53" s="29">
        <v>600</v>
      </c>
      <c r="G53" s="12">
        <v>750</v>
      </c>
      <c r="H53" s="9">
        <f t="shared" si="2"/>
        <v>679.86333333333334</v>
      </c>
      <c r="I53" s="1">
        <f t="shared" si="0"/>
        <v>75.471557777306643</v>
      </c>
      <c r="J53" s="1">
        <f t="shared" si="1"/>
        <v>11.100989577901437</v>
      </c>
    </row>
    <row r="54" spans="1:10" x14ac:dyDescent="0.25">
      <c r="A54" s="20">
        <v>36</v>
      </c>
      <c r="B54" s="19" t="s">
        <v>53</v>
      </c>
      <c r="C54" s="17" t="s">
        <v>17</v>
      </c>
      <c r="D54" s="1">
        <v>1</v>
      </c>
      <c r="E54" s="22">
        <v>966.66</v>
      </c>
      <c r="F54" s="29">
        <v>800</v>
      </c>
      <c r="G54" s="12">
        <v>900</v>
      </c>
      <c r="H54" s="9">
        <f t="shared" si="2"/>
        <v>888.88666666666666</v>
      </c>
      <c r="I54" s="1">
        <f t="shared" si="0"/>
        <v>83.883958736657931</v>
      </c>
      <c r="J54" s="1">
        <f t="shared" si="1"/>
        <v>9.4369689502963929</v>
      </c>
    </row>
    <row r="55" spans="1:10" x14ac:dyDescent="0.25">
      <c r="A55" s="20">
        <v>37</v>
      </c>
      <c r="B55" s="13" t="s">
        <v>54</v>
      </c>
      <c r="C55" s="17" t="s">
        <v>17</v>
      </c>
      <c r="D55" s="1">
        <v>1</v>
      </c>
      <c r="E55" s="27">
        <v>568.75</v>
      </c>
      <c r="F55" s="29">
        <v>500</v>
      </c>
      <c r="G55" s="12">
        <v>750</v>
      </c>
      <c r="H55" s="9">
        <f t="shared" si="2"/>
        <v>606.25</v>
      </c>
      <c r="I55" s="1">
        <f t="shared" si="0"/>
        <v>129.14986449857389</v>
      </c>
      <c r="J55" s="1">
        <f t="shared" si="1"/>
        <v>21.303070432754456</v>
      </c>
    </row>
    <row r="56" spans="1:10" ht="30" x14ac:dyDescent="0.25">
      <c r="A56" s="20">
        <v>38</v>
      </c>
      <c r="B56" s="19" t="s">
        <v>55</v>
      </c>
      <c r="C56" s="17" t="s">
        <v>17</v>
      </c>
      <c r="D56" s="1">
        <v>1</v>
      </c>
      <c r="E56" s="22">
        <v>150</v>
      </c>
      <c r="F56" s="29">
        <v>300</v>
      </c>
      <c r="G56" s="12">
        <v>250</v>
      </c>
      <c r="H56" s="9">
        <f t="shared" si="2"/>
        <v>233.33333333333334</v>
      </c>
      <c r="I56" s="1">
        <f t="shared" si="0"/>
        <v>76.376261582597309</v>
      </c>
      <c r="J56" s="1">
        <f t="shared" si="1"/>
        <v>32.732683535398841</v>
      </c>
    </row>
    <row r="57" spans="1:10" x14ac:dyDescent="0.25">
      <c r="A57" s="20">
        <v>39</v>
      </c>
      <c r="B57" s="19" t="s">
        <v>56</v>
      </c>
      <c r="C57" s="17" t="s">
        <v>17</v>
      </c>
      <c r="D57" s="1">
        <v>1</v>
      </c>
      <c r="E57" s="22">
        <v>97.91</v>
      </c>
      <c r="F57" s="29">
        <v>15</v>
      </c>
      <c r="G57" s="12">
        <v>100</v>
      </c>
      <c r="H57" s="9">
        <f t="shared" si="2"/>
        <v>70.97</v>
      </c>
      <c r="I57" s="1">
        <f t="shared" si="0"/>
        <v>48.482705163800425</v>
      </c>
      <c r="J57" s="1">
        <f t="shared" si="1"/>
        <v>68.3143654555452</v>
      </c>
    </row>
    <row r="58" spans="1:10" x14ac:dyDescent="0.25">
      <c r="A58" s="20">
        <v>40</v>
      </c>
      <c r="B58" s="19" t="s">
        <v>57</v>
      </c>
      <c r="C58" s="17" t="s">
        <v>17</v>
      </c>
      <c r="D58" s="1">
        <v>1</v>
      </c>
      <c r="E58" s="22">
        <v>97.91</v>
      </c>
      <c r="F58" s="29">
        <v>15</v>
      </c>
      <c r="G58" s="12">
        <v>100</v>
      </c>
      <c r="H58" s="9">
        <f t="shared" si="2"/>
        <v>70.97</v>
      </c>
      <c r="I58" s="1">
        <f t="shared" si="0"/>
        <v>48.482705163800425</v>
      </c>
      <c r="J58" s="1">
        <f t="shared" si="1"/>
        <v>68.3143654555452</v>
      </c>
    </row>
    <row r="59" spans="1:10" x14ac:dyDescent="0.25">
      <c r="A59" s="20">
        <v>41</v>
      </c>
      <c r="B59" s="19" t="s">
        <v>58</v>
      </c>
      <c r="C59" s="17" t="s">
        <v>17</v>
      </c>
      <c r="D59" s="1">
        <v>1</v>
      </c>
      <c r="E59" s="22">
        <v>97.91</v>
      </c>
      <c r="F59" s="29">
        <v>15</v>
      </c>
      <c r="G59" s="12">
        <v>100</v>
      </c>
      <c r="H59" s="9">
        <f t="shared" si="2"/>
        <v>70.97</v>
      </c>
      <c r="I59" s="1">
        <f t="shared" si="0"/>
        <v>48.482705163800425</v>
      </c>
      <c r="J59" s="1">
        <f t="shared" si="1"/>
        <v>68.3143654555452</v>
      </c>
    </row>
    <row r="60" spans="1:10" ht="30" x14ac:dyDescent="0.25">
      <c r="A60" s="20">
        <v>42</v>
      </c>
      <c r="B60" s="19" t="s">
        <v>59</v>
      </c>
      <c r="C60" s="17" t="s">
        <v>17</v>
      </c>
      <c r="D60" s="1">
        <v>1</v>
      </c>
      <c r="E60" s="22">
        <v>175</v>
      </c>
      <c r="F60" s="29">
        <v>110</v>
      </c>
      <c r="G60" s="12">
        <v>200</v>
      </c>
      <c r="H60" s="9">
        <f t="shared" si="2"/>
        <v>161.66666666666666</v>
      </c>
      <c r="I60" s="1">
        <f t="shared" si="0"/>
        <v>46.457866215887876</v>
      </c>
      <c r="J60" s="1">
        <f t="shared" si="1"/>
        <v>28.736824463435802</v>
      </c>
    </row>
    <row r="61" spans="1:10" x14ac:dyDescent="0.25">
      <c r="A61" s="20">
        <v>43</v>
      </c>
      <c r="B61" s="19" t="s">
        <v>60</v>
      </c>
      <c r="C61" s="17" t="s">
        <v>17</v>
      </c>
      <c r="D61" s="1">
        <v>1</v>
      </c>
      <c r="E61" s="22">
        <v>277.08999999999997</v>
      </c>
      <c r="F61" s="29">
        <v>290</v>
      </c>
      <c r="G61" s="12">
        <v>300</v>
      </c>
      <c r="H61" s="9">
        <f t="shared" si="2"/>
        <v>289.02999999999997</v>
      </c>
      <c r="I61" s="1">
        <f t="shared" si="0"/>
        <v>11.485760749728348</v>
      </c>
      <c r="J61" s="1">
        <f t="shared" si="1"/>
        <v>3.9738991626226858</v>
      </c>
    </row>
    <row r="62" spans="1:10" x14ac:dyDescent="0.25">
      <c r="A62" s="20">
        <v>44</v>
      </c>
      <c r="B62" s="19" t="s">
        <v>61</v>
      </c>
      <c r="C62" s="17" t="s">
        <v>17</v>
      </c>
      <c r="D62" s="1">
        <v>1</v>
      </c>
      <c r="E62" s="22">
        <v>62.5</v>
      </c>
      <c r="F62" s="29">
        <v>90</v>
      </c>
      <c r="G62" s="12">
        <v>50</v>
      </c>
      <c r="H62" s="9">
        <f t="shared" si="2"/>
        <v>67.5</v>
      </c>
      <c r="I62" s="1">
        <f t="shared" si="0"/>
        <v>20.463381929681123</v>
      </c>
      <c r="J62" s="1">
        <f t="shared" si="1"/>
        <v>30.316121377305365</v>
      </c>
    </row>
    <row r="63" spans="1:10" x14ac:dyDescent="0.25">
      <c r="A63" s="20">
        <v>45</v>
      </c>
      <c r="B63" s="19" t="s">
        <v>62</v>
      </c>
      <c r="C63" s="17" t="s">
        <v>17</v>
      </c>
      <c r="D63" s="1">
        <v>1</v>
      </c>
      <c r="E63" s="22">
        <v>145.84</v>
      </c>
      <c r="F63" s="29">
        <v>180</v>
      </c>
      <c r="G63" s="12">
        <v>80</v>
      </c>
      <c r="H63" s="9">
        <f t="shared" si="2"/>
        <v>135.28</v>
      </c>
      <c r="I63" s="1">
        <f t="shared" si="0"/>
        <v>50.829471765895754</v>
      </c>
      <c r="J63" s="1">
        <f t="shared" si="1"/>
        <v>37.573530282300233</v>
      </c>
    </row>
    <row r="64" spans="1:10" x14ac:dyDescent="0.25">
      <c r="A64" s="20">
        <v>46</v>
      </c>
      <c r="B64" s="19" t="s">
        <v>63</v>
      </c>
      <c r="C64" s="17" t="s">
        <v>17</v>
      </c>
      <c r="D64" s="1">
        <v>1</v>
      </c>
      <c r="E64" s="22">
        <v>364.59</v>
      </c>
      <c r="F64" s="29">
        <v>210</v>
      </c>
      <c r="G64" s="12">
        <v>180</v>
      </c>
      <c r="H64" s="9">
        <f t="shared" si="2"/>
        <v>251.52999999999997</v>
      </c>
      <c r="I64" s="1">
        <f t="shared" si="0"/>
        <v>99.055149790407214</v>
      </c>
      <c r="J64" s="1">
        <f t="shared" si="1"/>
        <v>39.381047902996549</v>
      </c>
    </row>
    <row r="65" spans="1:10" x14ac:dyDescent="0.25">
      <c r="A65" s="20">
        <v>47</v>
      </c>
      <c r="B65" s="19" t="s">
        <v>64</v>
      </c>
      <c r="C65" s="17" t="s">
        <v>17</v>
      </c>
      <c r="D65" s="1">
        <v>1</v>
      </c>
      <c r="E65" s="22">
        <v>277.08999999999997</v>
      </c>
      <c r="F65" s="29">
        <v>235</v>
      </c>
      <c r="G65" s="12">
        <v>300</v>
      </c>
      <c r="H65" s="9">
        <f t="shared" si="2"/>
        <v>270.69666666666666</v>
      </c>
      <c r="I65" s="1">
        <f t="shared" si="0"/>
        <v>32.968257966312585</v>
      </c>
      <c r="J65" s="1">
        <f t="shared" si="1"/>
        <v>12.179040980548677</v>
      </c>
    </row>
    <row r="66" spans="1:10" x14ac:dyDescent="0.25">
      <c r="A66" s="20">
        <v>48</v>
      </c>
      <c r="B66" s="19" t="s">
        <v>65</v>
      </c>
      <c r="C66" s="17" t="s">
        <v>17</v>
      </c>
      <c r="D66" s="1">
        <v>1</v>
      </c>
      <c r="E66" s="22">
        <v>308.33999999999997</v>
      </c>
      <c r="F66" s="29">
        <v>265</v>
      </c>
      <c r="G66" s="12">
        <v>350</v>
      </c>
      <c r="H66" s="9">
        <f t="shared" si="2"/>
        <v>307.77999999999997</v>
      </c>
      <c r="I66" s="1">
        <f t="shared" si="0"/>
        <v>42.502766968751864</v>
      </c>
      <c r="J66" s="1">
        <f t="shared" si="1"/>
        <v>13.809463567727553</v>
      </c>
    </row>
    <row r="67" spans="1:10" x14ac:dyDescent="0.25">
      <c r="A67" s="20">
        <v>49</v>
      </c>
      <c r="B67" s="19" t="s">
        <v>66</v>
      </c>
      <c r="C67" s="17" t="s">
        <v>17</v>
      </c>
      <c r="D67" s="1">
        <v>1</v>
      </c>
      <c r="E67" s="22">
        <v>218.75</v>
      </c>
      <c r="F67" s="29">
        <v>80</v>
      </c>
      <c r="G67" s="12">
        <v>300</v>
      </c>
      <c r="H67" s="9">
        <f t="shared" si="2"/>
        <v>199.58333333333334</v>
      </c>
      <c r="I67" s="1">
        <f t="shared" si="0"/>
        <v>111.2453182535487</v>
      </c>
      <c r="J67" s="1">
        <f t="shared" si="1"/>
        <v>55.738781588416884</v>
      </c>
    </row>
    <row r="68" spans="1:10" x14ac:dyDescent="0.25">
      <c r="A68" s="20">
        <v>50</v>
      </c>
      <c r="B68" s="19" t="s">
        <v>67</v>
      </c>
      <c r="C68" s="17" t="s">
        <v>17</v>
      </c>
      <c r="D68" s="1">
        <v>1</v>
      </c>
      <c r="E68" s="22">
        <v>41.66</v>
      </c>
      <c r="F68" s="29">
        <v>60</v>
      </c>
      <c r="G68" s="12">
        <v>50</v>
      </c>
      <c r="H68" s="9">
        <f t="shared" si="2"/>
        <v>50.553333333333335</v>
      </c>
      <c r="I68" s="1">
        <f t="shared" si="0"/>
        <v>9.182512364997562</v>
      </c>
      <c r="J68" s="1">
        <f t="shared" si="1"/>
        <v>18.164009689432074</v>
      </c>
    </row>
    <row r="69" spans="1:10" x14ac:dyDescent="0.25">
      <c r="A69" s="20">
        <v>51</v>
      </c>
      <c r="B69" s="19" t="s">
        <v>68</v>
      </c>
      <c r="C69" s="17" t="s">
        <v>17</v>
      </c>
      <c r="D69" s="1">
        <v>1</v>
      </c>
      <c r="E69" s="22">
        <v>243.75</v>
      </c>
      <c r="F69" s="29">
        <v>300</v>
      </c>
      <c r="G69" s="12">
        <v>450</v>
      </c>
      <c r="H69" s="9">
        <f t="shared" si="2"/>
        <v>331.25</v>
      </c>
      <c r="I69" s="1">
        <f t="shared" si="0"/>
        <v>106.61701318269988</v>
      </c>
      <c r="J69" s="1">
        <f t="shared" si="1"/>
        <v>32.186268130626381</v>
      </c>
    </row>
    <row r="70" spans="1:10" x14ac:dyDescent="0.25">
      <c r="A70" s="20">
        <v>52</v>
      </c>
      <c r="B70" s="19" t="s">
        <v>69</v>
      </c>
      <c r="C70" s="17" t="s">
        <v>17</v>
      </c>
      <c r="D70" s="1">
        <v>1</v>
      </c>
      <c r="E70" s="22">
        <v>106.25</v>
      </c>
      <c r="F70" s="29">
        <v>100</v>
      </c>
      <c r="G70" s="12">
        <v>300</v>
      </c>
      <c r="H70" s="9">
        <f t="shared" si="2"/>
        <v>168.75</v>
      </c>
      <c r="I70" s="1">
        <f t="shared" si="0"/>
        <v>113.70878374162658</v>
      </c>
      <c r="J70" s="1">
        <f t="shared" si="1"/>
        <v>67.382982958000937</v>
      </c>
    </row>
    <row r="71" spans="1:10" x14ac:dyDescent="0.25">
      <c r="A71" s="20">
        <v>53</v>
      </c>
      <c r="B71" s="19" t="s">
        <v>70</v>
      </c>
      <c r="C71" s="17" t="s">
        <v>17</v>
      </c>
      <c r="D71" s="1">
        <v>1</v>
      </c>
      <c r="E71" s="22">
        <v>145.84</v>
      </c>
      <c r="F71" s="29">
        <v>150</v>
      </c>
      <c r="G71" s="12">
        <v>200</v>
      </c>
      <c r="H71" s="9">
        <f t="shared" si="2"/>
        <v>165.28</v>
      </c>
      <c r="I71" s="1">
        <f t="shared" si="0"/>
        <v>30.140258791191435</v>
      </c>
      <c r="J71" s="1">
        <f t="shared" si="1"/>
        <v>18.235877777826374</v>
      </c>
    </row>
    <row r="72" spans="1:10" x14ac:dyDescent="0.25">
      <c r="A72" s="20">
        <v>54</v>
      </c>
      <c r="B72" s="19" t="s">
        <v>71</v>
      </c>
      <c r="C72" s="17" t="s">
        <v>17</v>
      </c>
      <c r="D72" s="1">
        <v>1</v>
      </c>
      <c r="E72" s="22">
        <v>262.5</v>
      </c>
      <c r="F72" s="29">
        <v>150</v>
      </c>
      <c r="G72" s="12">
        <v>250</v>
      </c>
      <c r="H72" s="9">
        <f t="shared" si="2"/>
        <v>220.83333333333334</v>
      </c>
      <c r="I72" s="1">
        <f t="shared" si="0"/>
        <v>61.66103577895305</v>
      </c>
      <c r="J72" s="1">
        <f t="shared" si="1"/>
        <v>27.921978465940999</v>
      </c>
    </row>
    <row r="73" spans="1:10" x14ac:dyDescent="0.25">
      <c r="A73" s="20">
        <v>55</v>
      </c>
      <c r="B73" s="19" t="s">
        <v>72</v>
      </c>
      <c r="C73" s="17" t="s">
        <v>17</v>
      </c>
      <c r="D73" s="1">
        <v>1</v>
      </c>
      <c r="E73" s="22">
        <v>112.5</v>
      </c>
      <c r="F73" s="29">
        <v>90</v>
      </c>
      <c r="G73" s="12">
        <v>150</v>
      </c>
      <c r="H73" s="9">
        <f t="shared" si="2"/>
        <v>117.5</v>
      </c>
      <c r="I73" s="1">
        <f t="shared" si="0"/>
        <v>30.310889132455351</v>
      </c>
      <c r="J73" s="1">
        <f t="shared" si="1"/>
        <v>25.796501389323701</v>
      </c>
    </row>
    <row r="74" spans="1:10" ht="30" x14ac:dyDescent="0.25">
      <c r="A74" s="20">
        <v>56</v>
      </c>
      <c r="B74" s="19" t="s">
        <v>73</v>
      </c>
      <c r="C74" s="17" t="s">
        <v>17</v>
      </c>
      <c r="D74" s="1">
        <v>1</v>
      </c>
      <c r="E74" s="22">
        <v>75</v>
      </c>
      <c r="F74" s="29">
        <v>150</v>
      </c>
      <c r="G74" s="12">
        <v>120</v>
      </c>
      <c r="H74" s="9">
        <f t="shared" si="2"/>
        <v>115</v>
      </c>
      <c r="I74" s="1">
        <f t="shared" si="0"/>
        <v>37.749172176353746</v>
      </c>
      <c r="J74" s="1">
        <f t="shared" si="1"/>
        <v>32.825367109872822</v>
      </c>
    </row>
    <row r="75" spans="1:10" x14ac:dyDescent="0.25">
      <c r="A75" s="20">
        <v>57</v>
      </c>
      <c r="B75" s="21" t="s">
        <v>74</v>
      </c>
      <c r="C75" s="17" t="s">
        <v>17</v>
      </c>
      <c r="D75" s="1">
        <v>1</v>
      </c>
      <c r="E75" s="22">
        <v>275</v>
      </c>
      <c r="F75" s="29">
        <v>350</v>
      </c>
      <c r="G75" s="12">
        <v>300</v>
      </c>
      <c r="H75" s="9">
        <f t="shared" si="2"/>
        <v>308.33333333333331</v>
      </c>
      <c r="I75" s="1">
        <f t="shared" si="0"/>
        <v>38.188130791298796</v>
      </c>
      <c r="J75" s="1">
        <f t="shared" si="1"/>
        <v>12.385339716096908</v>
      </c>
    </row>
    <row r="76" spans="1:10" x14ac:dyDescent="0.25">
      <c r="A76" s="20">
        <v>58</v>
      </c>
      <c r="B76" s="19" t="s">
        <v>75</v>
      </c>
      <c r="C76" s="17" t="s">
        <v>17</v>
      </c>
      <c r="D76" s="1">
        <v>1</v>
      </c>
      <c r="E76" s="22">
        <v>34.590000000000003</v>
      </c>
      <c r="F76" s="29">
        <v>10</v>
      </c>
      <c r="G76" s="12">
        <v>50</v>
      </c>
      <c r="H76" s="9">
        <f t="shared" si="2"/>
        <v>31.53</v>
      </c>
      <c r="I76" s="1">
        <f t="shared" si="0"/>
        <v>20.174803592600345</v>
      </c>
      <c r="J76" s="1">
        <f t="shared" si="1"/>
        <v>63.986056430702007</v>
      </c>
    </row>
    <row r="77" spans="1:10" x14ac:dyDescent="0.25">
      <c r="A77" s="20">
        <v>59</v>
      </c>
      <c r="B77" s="19" t="s">
        <v>76</v>
      </c>
      <c r="C77" s="17" t="s">
        <v>17</v>
      </c>
      <c r="D77" s="1">
        <v>1</v>
      </c>
      <c r="E77" s="22">
        <v>34.590000000000003</v>
      </c>
      <c r="F77" s="29">
        <v>20</v>
      </c>
      <c r="G77" s="12">
        <v>50</v>
      </c>
      <c r="H77" s="9">
        <f t="shared" si="2"/>
        <v>34.863333333333337</v>
      </c>
      <c r="I77" s="1">
        <f t="shared" si="0"/>
        <v>15.001867661505793</v>
      </c>
      <c r="J77" s="1">
        <f t="shared" si="1"/>
        <v>43.030502901345614</v>
      </c>
    </row>
    <row r="78" spans="1:10" x14ac:dyDescent="0.25">
      <c r="A78" s="20">
        <v>60</v>
      </c>
      <c r="B78" s="19" t="s">
        <v>77</v>
      </c>
      <c r="C78" s="17" t="s">
        <v>17</v>
      </c>
      <c r="D78" s="1">
        <v>1</v>
      </c>
      <c r="E78" s="22">
        <v>38.75</v>
      </c>
      <c r="F78" s="29">
        <v>10</v>
      </c>
      <c r="G78" s="12">
        <v>50</v>
      </c>
      <c r="H78" s="9">
        <f t="shared" si="2"/>
        <v>32.916666666666664</v>
      </c>
      <c r="I78" s="1">
        <f t="shared" si="0"/>
        <v>20.628156324144271</v>
      </c>
      <c r="J78" s="1">
        <f t="shared" si="1"/>
        <v>62.667816680944618</v>
      </c>
    </row>
    <row r="79" spans="1:10" x14ac:dyDescent="0.25">
      <c r="A79" s="20">
        <v>61</v>
      </c>
      <c r="B79" s="13" t="s">
        <v>78</v>
      </c>
      <c r="C79" s="17" t="s">
        <v>17</v>
      </c>
      <c r="D79" s="1">
        <v>1</v>
      </c>
      <c r="E79" s="22">
        <v>56.25</v>
      </c>
      <c r="F79" s="29">
        <v>30</v>
      </c>
      <c r="G79" s="12">
        <v>50</v>
      </c>
      <c r="H79" s="9">
        <f t="shared" si="2"/>
        <v>45.416666666666664</v>
      </c>
      <c r="I79" s="1">
        <f t="shared" si="0"/>
        <v>13.712068893253617</v>
      </c>
      <c r="J79" s="1">
        <f t="shared" si="1"/>
        <v>30.191711324595122</v>
      </c>
    </row>
    <row r="80" spans="1:10" x14ac:dyDescent="0.25">
      <c r="A80" s="20">
        <v>62</v>
      </c>
      <c r="B80" s="19" t="s">
        <v>79</v>
      </c>
      <c r="C80" s="17" t="s">
        <v>17</v>
      </c>
      <c r="D80" s="1">
        <v>1</v>
      </c>
      <c r="E80" s="22">
        <v>45.84</v>
      </c>
      <c r="F80" s="29">
        <v>50</v>
      </c>
      <c r="G80" s="12">
        <v>80</v>
      </c>
      <c r="H80" s="9">
        <f t="shared" si="2"/>
        <v>58.613333333333337</v>
      </c>
      <c r="I80" s="1">
        <f t="shared" si="0"/>
        <v>18.637825338094927</v>
      </c>
      <c r="J80" s="1">
        <f t="shared" si="1"/>
        <v>31.797927669634202</v>
      </c>
    </row>
    <row r="81" spans="1:10" ht="30" x14ac:dyDescent="0.25">
      <c r="A81" s="20">
        <v>63</v>
      </c>
      <c r="B81" s="19" t="s">
        <v>80</v>
      </c>
      <c r="C81" s="17" t="s">
        <v>17</v>
      </c>
      <c r="D81" s="1">
        <v>1</v>
      </c>
      <c r="E81" s="22">
        <v>222.5</v>
      </c>
      <c r="F81" s="29">
        <v>190</v>
      </c>
      <c r="G81" s="12">
        <v>180</v>
      </c>
      <c r="H81" s="9">
        <f t="shared" si="2"/>
        <v>197.5</v>
      </c>
      <c r="I81" s="1">
        <f t="shared" si="0"/>
        <v>22.220486043288972</v>
      </c>
      <c r="J81" s="1">
        <f t="shared" si="1"/>
        <v>11.250879009260238</v>
      </c>
    </row>
    <row r="82" spans="1:10" x14ac:dyDescent="0.25">
      <c r="A82" s="1"/>
      <c r="B82" s="11" t="s">
        <v>5</v>
      </c>
      <c r="C82" s="16"/>
      <c r="D82" s="1"/>
      <c r="E82" s="28">
        <f>SUM(E19:E81)</f>
        <v>16872.990000000002</v>
      </c>
      <c r="F82" s="30">
        <f>SUM(F19:F81)</f>
        <v>16250</v>
      </c>
      <c r="G82" s="2">
        <f>SUM(G19:G81)</f>
        <v>18080</v>
      </c>
      <c r="H82" s="9">
        <f t="shared" ref="H82" si="3">AVERAGE(E82:G82)</f>
        <v>17067.663333333334</v>
      </c>
      <c r="I82" s="1">
        <f t="shared" ref="I82" si="4">_xlfn.STDEV.S(E82:G82)</f>
        <v>930.40221411674042</v>
      </c>
      <c r="J82" s="1">
        <f t="shared" ref="J82" si="5">I82/H82*100</f>
        <v>5.4512571284415641</v>
      </c>
    </row>
    <row r="83" spans="1:10" x14ac:dyDescent="0.25">
      <c r="A83" s="13"/>
      <c r="B83" s="13"/>
      <c r="C83" s="13"/>
      <c r="D83" s="13"/>
      <c r="E83" s="13"/>
      <c r="F83" s="13"/>
      <c r="G83" s="13"/>
      <c r="H83" s="13"/>
      <c r="I83" s="13"/>
      <c r="J83" s="13"/>
    </row>
    <row r="84" spans="1:10" ht="57.6" customHeight="1" x14ac:dyDescent="0.25">
      <c r="A84" s="13"/>
      <c r="B84" s="36" t="s">
        <v>82</v>
      </c>
      <c r="C84" s="37"/>
      <c r="D84" s="37"/>
      <c r="E84" s="37"/>
      <c r="F84" s="37"/>
      <c r="G84" s="37"/>
      <c r="H84" s="37"/>
      <c r="I84" s="37"/>
      <c r="J84" s="37"/>
    </row>
    <row r="85" spans="1:10" x14ac:dyDescent="0.25">
      <c r="A85" s="13"/>
      <c r="B85" s="13"/>
      <c r="C85" s="13"/>
      <c r="D85" s="13"/>
      <c r="E85" s="13"/>
      <c r="F85" s="13"/>
      <c r="G85" s="13"/>
      <c r="H85" s="13"/>
      <c r="I85" s="13"/>
      <c r="J85" s="13"/>
    </row>
    <row r="86" spans="1:10" x14ac:dyDescent="0.25">
      <c r="A86" s="13"/>
      <c r="B86" s="13"/>
      <c r="C86" s="13"/>
      <c r="D86" s="13"/>
      <c r="E86" s="13"/>
      <c r="F86" s="13"/>
      <c r="G86" s="13"/>
      <c r="H86" s="13"/>
      <c r="I86" s="13"/>
      <c r="J86" s="13"/>
    </row>
    <row r="87" spans="1:10" x14ac:dyDescent="0.25">
      <c r="A87" s="15" t="s">
        <v>16</v>
      </c>
      <c r="B87" s="15"/>
      <c r="C87" s="15"/>
      <c r="D87" s="15"/>
      <c r="E87" s="15"/>
      <c r="F87" s="15"/>
      <c r="G87" s="13"/>
      <c r="H87" s="13"/>
      <c r="I87" s="13"/>
      <c r="J87" s="13"/>
    </row>
  </sheetData>
  <mergeCells count="13">
    <mergeCell ref="B84:J84"/>
    <mergeCell ref="A14:J14"/>
    <mergeCell ref="H16:J16"/>
    <mergeCell ref="A16:A17"/>
    <mergeCell ref="B16:B17"/>
    <mergeCell ref="D16:D17"/>
    <mergeCell ref="E16:G16"/>
    <mergeCell ref="C16:C17"/>
    <mergeCell ref="A7:J7"/>
    <mergeCell ref="A9:J9"/>
    <mergeCell ref="A11:J11"/>
    <mergeCell ref="A12:J12"/>
    <mergeCell ref="H2:J4"/>
  </mergeCells>
  <phoneticPr fontId="12" type="noConversion"/>
  <pageMargins left="0.39370078740157483" right="0.39370078740157483" top="0.39370078740157483" bottom="0.39370078740157483" header="0.31496062992125984" footer="0.31496062992125984"/>
  <pageSetup paperSize="9" scale="45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</vt:i4>
      </vt:variant>
      <vt:variant>
        <vt:lpstr>Именованные диапазоны</vt:lpstr>
      </vt:variant>
      <vt:variant>
        <vt:i4>1</vt:i4>
      </vt:variant>
    </vt:vector>
  </HeadingPairs>
  <TitlesOfParts>
    <vt:vector size="2" baseType="lpstr">
      <vt:lpstr>Лист1</vt:lpstr>
      <vt:lpstr>Лист1!Область_печати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Веснина Анна Дмитриевна</dc:creator>
  <cp:lastModifiedBy>Закревская Юлия Сергеевна</cp:lastModifiedBy>
  <cp:lastPrinted>2026-07-13T13:05:56Z</cp:lastPrinted>
  <dcterms:created xsi:type="dcterms:W3CDTF">2014-01-15T18:15:09Z</dcterms:created>
  <dcterms:modified xsi:type="dcterms:W3CDTF">2026-08-31T13:48:15Z</dcterms:modified>
</cp:coreProperties>
</file>