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3" sheetId="2" state="visible" r:id="rId2"/>
  </sheets>
  <calcPr/>
</workbook>
</file>

<file path=xl/sharedStrings.xml><?xml version="1.0" encoding="utf-8"?>
<sst xmlns="http://schemas.openxmlformats.org/spreadsheetml/2006/main" count="22" uniqueCount="22">
  <si>
    <t xml:space="preserve">                                                                                                                     
"УТВЕРЖДАЮ"
 Начальник управления
                  Ленинградской области  по 
                  государственному техническому
                  надзору и контролю
_______________ А.А. Праздничный
</t>
  </si>
  <si>
    <t xml:space="preserve"> Обоснование начальной (максимальной) цены контракта на оказание услуг по проведению экспертизы и оценки технического состояния картриджей</t>
  </si>
  <si>
    <t xml:space="preserve">Определение НМЦК осуществлено в соответствии с требованиями статьи 22 Закона 44-ФЗ и Методическими рекомендациями 
по применению методов определения начальной (максимальной) цены контракта,  заключаемого с единственным поставщиком (подрядчиком, исполнителем), утвержденными приказом Минэкономразвития России от 02.10.2013 № 567, посредством применения приоритетного метода – метода сопоставимых рыночных цен (анализа рынка).
</t>
  </si>
  <si>
    <t xml:space="preserve">Расчет стоимости</t>
  </si>
  <si>
    <t xml:space="preserve">Объект закупки</t>
  </si>
  <si>
    <t xml:space="preserve">Ед. изм</t>
  </si>
  <si>
    <t>Кол-во</t>
  </si>
  <si>
    <t xml:space="preserve">Источник информации о цене</t>
  </si>
  <si>
    <t xml:space="preserve">Однородность совокупности значений</t>
  </si>
  <si>
    <t xml:space="preserve">Начальная цена единицы товара</t>
  </si>
  <si>
    <t xml:space="preserve">Коммерческое предложение             № ВХ-01-22-304/2026                        от 22.09.2026</t>
  </si>
  <si>
    <t xml:space="preserve">Коммерческое предложение             № ВХ-01-22-306/2026                        от 22.09.2026</t>
  </si>
  <si>
    <t xml:space="preserve">Коммерческое предложение             № ВХ-01-22-305/2026                        от 22.09.2026</t>
  </si>
  <si>
    <t xml:space="preserve">Средняя арифметическая цена</t>
  </si>
  <si>
    <t xml:space="preserve">Коэффициент вариации цен V (%)                        </t>
  </si>
  <si>
    <t xml:space="preserve">Среднее квадратичное отклонение</t>
  </si>
  <si>
    <t xml:space="preserve">Оказание услуг по  проведению экспертизы и оценки технического состояния оборудования (картриджи)</t>
  </si>
  <si>
    <t>шт.</t>
  </si>
  <si>
    <t>ИТОГО:</t>
  </si>
  <si>
    <t>*</t>
  </si>
  <si>
    <r>
      <rPr>
        <sz val="11"/>
        <color theme="1"/>
        <rFont val="Times New Roman"/>
      </rPr>
      <t xml:space="preserve">
Начальная (максимальная) цена контракта определена по минимальному значению выше указанных данных в пределах выделенных лимитов и составляет                                </t>
    </r>
    <r>
      <rPr>
        <b/>
        <sz val="11"/>
        <color theme="1"/>
        <rFont val="Times New Roman"/>
      </rPr>
      <t xml:space="preserve"> 25 613 рублей 71  копейка</t>
    </r>
  </si>
  <si>
    <t xml:space="preserve">Заведующий сектором хозяйственного                                                                                                                                                      
обеспечения отдела БУ и ХО                                                                                                                                                                                                 Н.С. Никитина       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</si>
</sst>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#,##0.00\ _₽"/>
  </numFmts>
  <fonts count="9">
    <font>
      <sz val="11.000000"/>
      <color theme="1"/>
      <name val="Calibri"/>
      <scheme val="minor"/>
    </font>
    <font>
      <sz val="8.000000"/>
      <name val="Arial"/>
    </font>
    <font>
      <sz val="11.000000"/>
      <color theme="1"/>
      <name val="Times New Roman"/>
    </font>
    <font>
      <sz val="11.000000"/>
      <name val="Times New Roman"/>
    </font>
    <font>
      <b/>
      <sz val="11.000000"/>
      <name val="Times New Roman"/>
    </font>
    <font>
      <b/>
      <sz val="11.000000"/>
      <color theme="1"/>
      <name val="Times New Roman"/>
    </font>
    <font>
      <sz val="11.000000"/>
      <color indexed="2"/>
      <name val="Calibri"/>
      <scheme val="minor"/>
    </font>
    <font>
      <sz val="10.000000"/>
      <color theme="1"/>
      <name val="Times New Roman"/>
    </font>
    <font>
      <sz val="12.000000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6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none"/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3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</cellStyleXfs>
  <cellXfs count="44">
    <xf fontId="0" fillId="0" borderId="0" numFmtId="0" xfId="0"/>
    <xf fontId="2" fillId="0" borderId="0" numFmtId="0" xfId="0" applyFont="1" applyAlignment="1">
      <alignment horizontal="center" vertical="top"/>
    </xf>
    <xf fontId="3" fillId="0" borderId="0" numFmtId="0" xfId="0" applyFont="1" applyAlignment="1">
      <alignment horizontal="center"/>
    </xf>
    <xf fontId="2" fillId="0" borderId="0" numFmtId="0" xfId="0" applyFont="1" applyAlignment="1">
      <alignment horizontal="center"/>
    </xf>
    <xf fontId="2" fillId="0" borderId="0" numFmtId="0" xfId="0" applyFont="1"/>
    <xf fontId="0" fillId="0" borderId="0" numFmtId="0" xfId="0"/>
    <xf fontId="2" fillId="0" borderId="1" numFmtId="0" xfId="0" applyFont="1" applyBorder="1" applyAlignment="1">
      <alignment horizontal="right" vertical="top" wrapText="1"/>
    </xf>
    <xf fontId="4" fillId="0" borderId="2" numFmtId="49" xfId="0" applyNumberFormat="1" applyFont="1" applyBorder="1" applyAlignment="1">
      <alignment horizontal="center" vertical="top" wrapText="1"/>
    </xf>
    <xf fontId="4" fillId="0" borderId="2" numFmtId="0" xfId="0" applyFont="1" applyBorder="1" applyAlignment="1">
      <alignment horizontal="center" vertical="top" wrapText="1"/>
    </xf>
    <xf fontId="5" fillId="0" borderId="2" numFmtId="0" xfId="0" applyFont="1" applyBorder="1"/>
    <xf fontId="3" fillId="0" borderId="2" numFmtId="49" xfId="0" applyNumberFormat="1" applyFont="1" applyBorder="1" applyAlignment="1">
      <alignment horizontal="center" vertical="top" wrapText="1"/>
    </xf>
    <xf fontId="2" fillId="0" borderId="2" numFmtId="0" xfId="0" applyFont="1" applyBorder="1" applyAlignment="1">
      <alignment wrapText="1"/>
    </xf>
    <xf fontId="3" fillId="0" borderId="2" numFmtId="0" xfId="0" applyFont="1" applyBorder="1" applyAlignment="1">
      <alignment horizontal="center" vertical="top" wrapText="1"/>
    </xf>
    <xf fontId="2" fillId="0" borderId="2" numFmtId="0" xfId="0" applyFont="1" applyBorder="1"/>
    <xf fontId="3" fillId="0" borderId="2" numFmtId="49" xfId="0" applyNumberFormat="1" applyFont="1" applyBorder="1" applyAlignment="1">
      <alignment horizontal="center" vertical="center" wrapText="1"/>
    </xf>
    <xf fontId="3" fillId="0" borderId="2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center" wrapText="1"/>
    </xf>
    <xf fontId="2" fillId="0" borderId="3" numFmtId="0" xfId="0" applyFont="1" applyBorder="1" applyAlignment="1">
      <alignment horizontal="center" vertical="center" wrapText="1"/>
    </xf>
    <xf fontId="3" fillId="0" borderId="3" numFmtId="49" xfId="0" applyNumberFormat="1" applyFont="1" applyBorder="1" applyAlignment="1">
      <alignment horizontal="center" vertical="center" wrapText="1"/>
    </xf>
    <xf fontId="3" fillId="0" borderId="3" numFmtId="0" xfId="0" applyFont="1" applyBorder="1" applyAlignment="1">
      <alignment horizontal="center" vertical="center" wrapText="1"/>
    </xf>
    <xf fontId="2" fillId="0" borderId="4" numFmtId="0" xfId="0" applyFont="1" applyBorder="1" applyAlignment="1">
      <alignment horizontal="center" vertical="center"/>
    </xf>
    <xf fontId="6" fillId="0" borderId="0" numFmtId="0" xfId="0" applyFont="1"/>
    <xf fontId="7" fillId="0" borderId="2" numFmtId="0" xfId="0" applyFont="1" applyBorder="1" applyAlignment="1">
      <alignment horizontal="center" vertical="center" wrapText="1"/>
    </xf>
    <xf fontId="3" fillId="0" borderId="2" numFmtId="4" xfId="0" applyNumberFormat="1" applyFont="1" applyBorder="1" applyAlignment="1">
      <alignment horizontal="center" vertical="center"/>
    </xf>
    <xf fontId="3" fillId="0" borderId="2" numFmtId="4" xfId="0" applyNumberFormat="1" applyFont="1" applyBorder="1" applyAlignment="1">
      <alignment horizontal="center" vertical="center" wrapText="1"/>
    </xf>
    <xf fontId="3" fillId="0" borderId="5" numFmtId="4" xfId="0" applyNumberFormat="1" applyFont="1" applyBorder="1" applyAlignment="1">
      <alignment horizontal="center" vertical="center"/>
    </xf>
    <xf fontId="3" fillId="0" borderId="6" numFmtId="10" xfId="0" applyNumberFormat="1" applyFont="1" applyBorder="1" applyAlignment="1">
      <alignment horizontal="center" vertical="center"/>
    </xf>
    <xf fontId="3" fillId="0" borderId="6" numFmtId="2" xfId="0" applyNumberFormat="1" applyFont="1" applyBorder="1" applyAlignment="1">
      <alignment horizontal="center" vertical="center"/>
    </xf>
    <xf fontId="3" fillId="0" borderId="7" numFmtId="4" xfId="0" applyNumberFormat="1" applyFont="1" applyBorder="1" applyAlignment="1">
      <alignment horizontal="center" vertical="center"/>
    </xf>
    <xf fontId="8" fillId="0" borderId="8" numFmtId="0" xfId="0" applyFont="1" applyBorder="1"/>
    <xf fontId="2" fillId="0" borderId="8" numFmtId="0" xfId="0" applyFont="1" applyBorder="1" applyAlignment="1">
      <alignment horizontal="center" vertical="top" wrapText="1"/>
    </xf>
    <xf fontId="3" fillId="0" borderId="8" numFmtId="4" xfId="0" applyNumberFormat="1" applyFont="1" applyBorder="1" applyAlignment="1">
      <alignment horizontal="center" wrapText="1"/>
    </xf>
    <xf fontId="2" fillId="0" borderId="8" numFmtId="4" xfId="0" applyNumberFormat="1" applyFont="1" applyBorder="1" applyAlignment="1">
      <alignment horizontal="center"/>
    </xf>
    <xf fontId="3" fillId="0" borderId="9" numFmtId="4" xfId="0" applyNumberFormat="1" applyFont="1" applyBorder="1" applyAlignment="1">
      <alignment horizontal="center"/>
    </xf>
    <xf fontId="2" fillId="0" borderId="9" numFmtId="10" xfId="0" applyNumberFormat="1" applyFont="1" applyBorder="1" applyAlignment="1">
      <alignment horizontal="center"/>
    </xf>
    <xf fontId="2" fillId="0" borderId="9" numFmtId="2" xfId="0" applyNumberFormat="1" applyFont="1" applyBorder="1" applyAlignment="1">
      <alignment horizontal="center"/>
    </xf>
    <xf fontId="5" fillId="0" borderId="10" numFmtId="160" xfId="0" applyNumberFormat="1" applyFont="1" applyBorder="1" applyAlignment="1">
      <alignment horizontal="center" vertical="center"/>
    </xf>
    <xf fontId="2" fillId="2" borderId="11" numFmtId="0" xfId="0" applyFont="1" applyFill="1" applyBorder="1" applyAlignment="1">
      <alignment horizontal="center" vertical="center" wrapText="1"/>
    </xf>
    <xf fontId="2" fillId="2" borderId="1" numFmtId="0" xfId="0" applyFont="1" applyFill="1" applyBorder="1" applyAlignment="1">
      <alignment horizontal="center" vertical="center" wrapText="1"/>
    </xf>
    <xf fontId="2" fillId="2" borderId="12" numFmtId="0" xfId="0" applyFont="1" applyFill="1" applyBorder="1" applyAlignment="1">
      <alignment horizontal="center" vertical="center" wrapText="1"/>
    </xf>
    <xf fontId="2" fillId="0" borderId="13" numFmtId="0" xfId="0" applyFont="1" applyBorder="1" applyAlignment="1">
      <alignment horizontal="left" vertical="top" wrapText="1"/>
    </xf>
    <xf fontId="2" fillId="0" borderId="14" numFmtId="0" xfId="0" applyFont="1" applyBorder="1" applyAlignment="1">
      <alignment horizontal="left" vertical="top"/>
    </xf>
    <xf fontId="2" fillId="0" borderId="15" numFmtId="0" xfId="0" applyFont="1" applyBorder="1" applyAlignment="1">
      <alignment horizontal="left" vertical="top"/>
    </xf>
    <xf fontId="2" fillId="0" borderId="0" numFmtId="0" xfId="0" applyFont="1" applyAlignment="1">
      <alignment horizontal="left" vertical="top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zoomScale="100" workbookViewId="0">
      <selection activeCell="D27" activeCellId="0" sqref="D27"/>
    </sheetView>
  </sheetViews>
  <sheetFormatPr defaultRowHeight="14.25"/>
  <cols>
    <col customWidth="1" min="1" max="1" style="1" width="34.140625"/>
    <col customWidth="1" min="2" max="2" style="1" width="7.5703125"/>
    <col customWidth="1" min="3" max="3" style="1" width="6.85546875"/>
    <col customWidth="1" min="4" max="4" style="2" width="16.28515625"/>
    <col customWidth="1" min="5" max="5" style="2" width="15"/>
    <col customWidth="1" min="6" max="6" style="3" width="17.28515625"/>
    <col customWidth="1" min="7" max="7" style="3" width="16.140625"/>
    <col customWidth="1" min="8" max="8" style="3" width="13.7109375"/>
    <col customWidth="1" min="9" max="9" style="3" width="12.42578125"/>
    <col customWidth="1" min="10" max="10" style="4" width="13.7109375"/>
  </cols>
  <sheetData>
    <row r="1" s="5" customFormat="1" ht="121.5" customHeigh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29.25" customHeight="1">
      <c r="A2" s="7" t="s">
        <v>1</v>
      </c>
      <c r="B2" s="7"/>
      <c r="C2" s="7"/>
      <c r="D2" s="8"/>
      <c r="E2" s="8"/>
      <c r="F2" s="8"/>
      <c r="G2" s="8"/>
      <c r="H2" s="8"/>
      <c r="I2" s="8"/>
      <c r="J2" s="9"/>
    </row>
    <row r="3" s="5" customFormat="1" ht="61.5" customHeight="1">
      <c r="A3" s="10" t="s">
        <v>2</v>
      </c>
      <c r="B3" s="11"/>
      <c r="C3" s="11"/>
      <c r="D3" s="11"/>
      <c r="E3" s="11"/>
      <c r="F3" s="11"/>
      <c r="G3" s="11"/>
      <c r="H3" s="11"/>
      <c r="I3" s="11"/>
      <c r="J3" s="11"/>
    </row>
    <row r="4">
      <c r="A4" s="10" t="s">
        <v>3</v>
      </c>
      <c r="B4" s="10"/>
      <c r="C4" s="10"/>
      <c r="D4" s="12"/>
      <c r="E4" s="12"/>
      <c r="F4" s="12"/>
      <c r="G4" s="12"/>
      <c r="H4" s="12"/>
      <c r="I4" s="12"/>
      <c r="J4" s="13"/>
    </row>
    <row r="5" s="5" customFormat="1">
      <c r="A5" s="14" t="s">
        <v>4</v>
      </c>
      <c r="B5" s="14" t="s">
        <v>5</v>
      </c>
      <c r="C5" s="14" t="s">
        <v>6</v>
      </c>
      <c r="D5" s="15" t="s">
        <v>7</v>
      </c>
      <c r="E5" s="16"/>
      <c r="F5" s="16"/>
      <c r="G5" s="15" t="s">
        <v>8</v>
      </c>
      <c r="H5" s="16"/>
      <c r="I5" s="16"/>
      <c r="J5" s="17" t="s">
        <v>9</v>
      </c>
    </row>
    <row r="6" ht="71.25">
      <c r="A6" s="17"/>
      <c r="B6" s="17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9" t="s">
        <v>15</v>
      </c>
      <c r="J6" s="20"/>
    </row>
    <row r="7" s="21" customFormat="1" ht="43.5" customHeight="1">
      <c r="A7" s="22" t="s">
        <v>16</v>
      </c>
      <c r="B7" s="15" t="s">
        <v>17</v>
      </c>
      <c r="C7" s="15">
        <v>113</v>
      </c>
      <c r="D7" s="23">
        <v>200</v>
      </c>
      <c r="E7" s="24">
        <v>230</v>
      </c>
      <c r="F7" s="23">
        <v>250</v>
      </c>
      <c r="G7" s="25">
        <f>AVERAGE(AVERAGE(D7:F7))</f>
        <v>226.66666666666666</v>
      </c>
      <c r="H7" s="26">
        <f>STDEV(D7:F7)/AVERAGE(D7:F7)</f>
        <v>0.11102697698927574</v>
      </c>
      <c r="I7" s="27">
        <f>STDEV(D7:F7)</f>
        <v>25.166114784235834</v>
      </c>
      <c r="J7" s="28">
        <v>226.66999999999999</v>
      </c>
    </row>
    <row r="8" s="21" customFormat="1" ht="15">
      <c r="A8" s="29" t="s">
        <v>18</v>
      </c>
      <c r="B8" s="30" t="s">
        <v>19</v>
      </c>
      <c r="C8" s="30" t="s">
        <v>19</v>
      </c>
      <c r="D8" s="31" t="s">
        <v>19</v>
      </c>
      <c r="E8" s="31" t="s">
        <v>19</v>
      </c>
      <c r="F8" s="32" t="s">
        <v>19</v>
      </c>
      <c r="G8" s="33" t="s">
        <v>19</v>
      </c>
      <c r="H8" s="34" t="s">
        <v>19</v>
      </c>
      <c r="I8" s="35" t="s">
        <v>19</v>
      </c>
      <c r="J8" s="36">
        <f>J7*C7</f>
        <v>25613.709999999999</v>
      </c>
    </row>
    <row r="9" s="21" customFormat="1" ht="41.25" customHeight="1">
      <c r="A9" s="37" t="s">
        <v>20</v>
      </c>
      <c r="B9" s="38"/>
      <c r="C9" s="38"/>
      <c r="D9" s="38"/>
      <c r="E9" s="38"/>
      <c r="F9" s="38"/>
      <c r="G9" s="38"/>
      <c r="H9" s="38"/>
      <c r="I9" s="38"/>
      <c r="J9" s="39"/>
    </row>
    <row r="10" s="21" customFormat="1" ht="35.25" customHeight="1">
      <c r="A10" s="40" t="s">
        <v>21</v>
      </c>
      <c r="B10" s="41"/>
      <c r="C10" s="41"/>
      <c r="D10" s="41"/>
      <c r="E10" s="41"/>
      <c r="F10" s="41"/>
      <c r="G10" s="41"/>
      <c r="H10" s="41"/>
      <c r="I10" s="41"/>
      <c r="J10" s="42"/>
    </row>
    <row r="11" s="21" customFormat="1">
      <c r="A11" s="43"/>
      <c r="B11" s="43"/>
      <c r="C11" s="43"/>
      <c r="D11" s="43"/>
      <c r="E11" s="43"/>
      <c r="F11" s="43"/>
      <c r="G11" s="43"/>
      <c r="H11" s="43"/>
      <c r="I11" s="43"/>
      <c r="J11" s="43"/>
    </row>
    <row r="12" s="21" customFormat="1">
      <c r="A12" s="43"/>
      <c r="B12" s="43"/>
      <c r="C12" s="43"/>
      <c r="D12" s="43"/>
      <c r="E12" s="43"/>
      <c r="F12" s="43"/>
      <c r="G12" s="43"/>
      <c r="H12" s="43"/>
      <c r="I12" s="43"/>
      <c r="J12" s="43"/>
    </row>
    <row r="13" s="5" customFormat="1">
      <c r="A13" s="1"/>
      <c r="B13" s="1"/>
      <c r="C13" s="1"/>
      <c r="D13" s="2"/>
      <c r="E13" s="2"/>
      <c r="F13" s="3"/>
      <c r="G13" s="3"/>
      <c r="H13" s="3"/>
      <c r="I13" s="3"/>
      <c r="J13" s="4"/>
    </row>
    <row r="14" ht="43.5" customHeight="1">
      <c r="J14" s="4"/>
    </row>
    <row r="15" ht="38.25" customHeight="1"/>
    <row r="16" ht="10.15" customHeight="1"/>
    <row r="17" ht="14.449999999999999" hidden="1" customHeight="1"/>
  </sheetData>
  <mergeCells count="13">
    <mergeCell ref="A1:J1"/>
    <mergeCell ref="A2:J2"/>
    <mergeCell ref="A3:J3"/>
    <mergeCell ref="A4:J4"/>
    <mergeCell ref="A5:A6"/>
    <mergeCell ref="B5:B6"/>
    <mergeCell ref="C5:C6"/>
    <mergeCell ref="D5:F5"/>
    <mergeCell ref="G5:I5"/>
    <mergeCell ref="J5:J6"/>
    <mergeCell ref="A9:J9"/>
    <mergeCell ref="A10:J10"/>
    <mergeCell ref="A11:J12"/>
  </mergeCells>
  <printOptions headings="0" gridLines="0"/>
  <pageMargins left="0.23622047244094491" right="0.23622047244094491" top="0.74803149606299213" bottom="0.74803149606299213" header="0.31496062992125984" footer="0.31496062992125984"/>
  <pageSetup paperSize="9" scale="90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ns_nikitina</cp:lastModifiedBy>
  <cp:revision>14</cp:revision>
  <dcterms:created xsi:type="dcterms:W3CDTF">2017-11-02T14:11:17Z</dcterms:created>
  <dcterms:modified xsi:type="dcterms:W3CDTF">2026-09-22T10:45:54Z</dcterms:modified>
</cp:coreProperties>
</file>