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Лист1 (2)" sheetId="4" r:id="rId1"/>
  </sheets>
  <calcPr calcId="125725" fullPrecision="0"/>
</workbook>
</file>

<file path=xl/calcChain.xml><?xml version="1.0" encoding="utf-8"?>
<calcChain xmlns="http://schemas.openxmlformats.org/spreadsheetml/2006/main">
  <c r="J17" i="4"/>
  <c r="M17" s="1"/>
  <c r="J16"/>
  <c r="M16" s="1"/>
  <c r="J15"/>
  <c r="M15" s="1"/>
  <c r="J14"/>
  <c r="M14" s="1"/>
  <c r="J13"/>
  <c r="M13" s="1"/>
  <c r="J12"/>
  <c r="M12" s="1"/>
  <c r="M18" l="1"/>
  <c r="K13"/>
  <c r="L13" s="1"/>
  <c r="K17"/>
  <c r="L17" s="1"/>
  <c r="K16"/>
  <c r="L16" s="1"/>
  <c r="K15"/>
  <c r="L15" s="1"/>
  <c r="K14"/>
  <c r="L14" s="1"/>
  <c r="K12"/>
  <c r="L12" s="1"/>
</calcChain>
</file>

<file path=xl/sharedStrings.xml><?xml version="1.0" encoding="utf-8"?>
<sst xmlns="http://schemas.openxmlformats.org/spreadsheetml/2006/main" count="29" uniqueCount="26">
  <si>
    <t>Итого</t>
  </si>
  <si>
    <t>за единицу</t>
  </si>
  <si>
    <t>Среднее квадратичное отклонение</t>
  </si>
  <si>
    <t>Количество значений, используемых в расчете</t>
  </si>
  <si>
    <t xml:space="preserve">Количество (объем) закупаемого товара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</si>
  <si>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</si>
  <si>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товара в соответствии с техническими характеристиками</t>
  </si>
  <si>
    <t>Средняя арифметическая величина цены единицы товара</t>
  </si>
  <si>
    <t>НМЦК
рын
Сумма, руб.</t>
  </si>
  <si>
    <t>№ п/п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</si>
  <si>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</si>
  <si>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Начально( максимальная) цена контракта.</t>
  </si>
  <si>
    <t>Поставка  клише(резинки).</t>
  </si>
  <si>
    <t>Исполнитель ____________________Маркова В.Р.</t>
  </si>
  <si>
    <t xml:space="preserve">Коэффициент вариациии </t>
  </si>
  <si>
    <t xml:space="preserve"> За начально максимальную цену  контракта принято наименьшее коммерческое предложение  в сумме 4400  руб.00 коп.</t>
  </si>
  <si>
    <t>(стоимость, за ед.руб., в т.ч. НДС) Коммерческое предложение вх. № 776 от 08.09.2026</t>
  </si>
  <si>
    <t xml:space="preserve"> (стоимость, за ед.руб., в т.ч. НДС) Коммерческое предложение вх. № 777   от 08.09.2026</t>
  </si>
  <si>
    <t xml:space="preserve"> (стоимость, за ед.руб., в т.ч. НДС) Коммерческое предложение вх. № 778 от 08.09.2026</t>
  </si>
  <si>
    <t xml:space="preserve">УТВЕРЖДАЮ                                                                                                                                                                             ГЛАВНЫЙ  ВРАЧ  ГБУЗ ЛО "Тихвинская МБ"                                                     ______________Новожилова Н.В.                                                                                                          </t>
  </si>
  <si>
    <t>Клише (резинка) Тип 2</t>
  </si>
  <si>
    <t>Клише (резинка) Тип 3</t>
  </si>
  <si>
    <t>Клише (резинка) Тип 4</t>
  </si>
  <si>
    <t>Клише (резинка) Тип 5</t>
  </si>
  <si>
    <t>Клише (резинка) Тип 6</t>
  </si>
  <si>
    <t>Клише (резинка) Тип 1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</si>
</sst>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00"/>
  </numFmts>
  <fonts count="6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165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" fontId="1" fillId="0" borderId="2" xfId="0" applyNumberFormat="1" applyFont="1" applyBorder="1" applyAlignment="1">
      <alignment horizontal="center" vertical="justify" wrapText="1"/>
    </xf>
    <xf numFmtId="0" fontId="1" fillId="0" borderId="0" xfId="0" applyFont="1" applyBorder="1" applyAlignment="1">
      <alignment horizontal="center" vertical="justify" wrapText="1"/>
    </xf>
    <xf numFmtId="4" fontId="1" fillId="0" borderId="0" xfId="0" applyNumberFormat="1" applyFont="1" applyBorder="1" applyAlignment="1">
      <alignment horizontal="center" vertical="justify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left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/>
    </xf>
    <xf numFmtId="0" fontId="1" fillId="0" borderId="0" xfId="0" applyFont="1" applyAlignment="1">
      <alignment horizontal="left" readingOrder="1"/>
    </xf>
    <xf numFmtId="0" fontId="0" fillId="0" borderId="0" xfId="0" applyAlignment="1">
      <alignment horizontal="left" readingOrder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" fontId="2" fillId="0" borderId="0" xfId="0" applyNumberFormat="1" applyFont="1" applyBorder="1" applyAlignment="1">
      <alignment horizontal="right" vertical="justify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zoomScale="70" zoomScaleNormal="70" zoomScaleSheetLayoutView="57" workbookViewId="0">
      <selection activeCell="B12" sqref="B12"/>
    </sheetView>
  </sheetViews>
  <sheetFormatPr defaultRowHeight="15.75"/>
  <cols>
    <col min="1" max="1" width="5.28515625" style="11" customWidth="1"/>
    <col min="2" max="2" width="42.28515625" style="13" customWidth="1"/>
    <col min="3" max="3" width="8.7109375" style="7" customWidth="1"/>
    <col min="4" max="4" width="9.28515625" style="14" customWidth="1"/>
    <col min="5" max="5" width="16" style="1" customWidth="1"/>
    <col min="6" max="6" width="16.42578125" style="1" customWidth="1"/>
    <col min="7" max="7" width="14.28515625" style="12" hidden="1" customWidth="1"/>
    <col min="8" max="8" width="9.140625" style="12" hidden="1" customWidth="1"/>
    <col min="9" max="9" width="15.5703125" style="12" customWidth="1"/>
    <col min="10" max="10" width="19.7109375" style="1" customWidth="1"/>
    <col min="11" max="11" width="27.140625" style="1" customWidth="1"/>
    <col min="12" max="12" width="23.5703125" style="1" customWidth="1"/>
    <col min="13" max="13" width="39.7109375" style="1" customWidth="1"/>
    <col min="14" max="16384" width="9.140625" style="11"/>
  </cols>
  <sheetData>
    <row r="1" spans="1:13" ht="90.75" customHeight="1">
      <c r="A1" s="8"/>
      <c r="B1" s="9"/>
      <c r="C1" s="9"/>
      <c r="D1" s="9"/>
      <c r="E1" s="10"/>
      <c r="F1" s="10"/>
      <c r="G1" s="10"/>
      <c r="H1" s="10"/>
      <c r="I1" s="10"/>
      <c r="J1" s="10"/>
      <c r="K1" s="45" t="s">
        <v>19</v>
      </c>
      <c r="L1" s="45"/>
      <c r="M1" s="45"/>
    </row>
    <row r="2" spans="1:13" ht="27" customHeight="1">
      <c r="A2" s="48" t="s">
        <v>11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27" customHeight="1">
      <c r="A3" s="48" t="s">
        <v>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36.75" customHeight="1">
      <c r="A4" s="46" t="s">
        <v>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ht="29.25" customHeight="1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3" ht="29.25" customHeight="1">
      <c r="A6" s="56" t="s">
        <v>9</v>
      </c>
      <c r="B6" s="51" t="s">
        <v>6</v>
      </c>
      <c r="C6" s="51" t="s">
        <v>3</v>
      </c>
      <c r="D6" s="51" t="s">
        <v>4</v>
      </c>
      <c r="E6" s="52" t="s">
        <v>16</v>
      </c>
      <c r="F6" s="52" t="s">
        <v>17</v>
      </c>
      <c r="G6" s="19"/>
      <c r="H6" s="19"/>
      <c r="I6" s="52" t="s">
        <v>18</v>
      </c>
      <c r="J6" s="50" t="s">
        <v>7</v>
      </c>
      <c r="K6" s="50" t="s">
        <v>2</v>
      </c>
      <c r="L6" s="50" t="s">
        <v>14</v>
      </c>
      <c r="M6" s="50" t="s">
        <v>5</v>
      </c>
    </row>
    <row r="7" spans="1:13" ht="38.25" customHeight="1">
      <c r="A7" s="57"/>
      <c r="B7" s="51"/>
      <c r="C7" s="51"/>
      <c r="D7" s="51"/>
      <c r="E7" s="52"/>
      <c r="F7" s="52"/>
      <c r="G7" s="19"/>
      <c r="H7" s="19"/>
      <c r="I7" s="52"/>
      <c r="J7" s="50"/>
      <c r="K7" s="50"/>
      <c r="L7" s="50"/>
      <c r="M7" s="50"/>
    </row>
    <row r="8" spans="1:13" ht="69.75" customHeight="1">
      <c r="A8" s="57"/>
      <c r="B8" s="51"/>
      <c r="C8" s="51"/>
      <c r="D8" s="51"/>
      <c r="E8" s="52"/>
      <c r="F8" s="52"/>
      <c r="G8" s="19"/>
      <c r="H8" s="19"/>
      <c r="I8" s="52"/>
      <c r="J8" s="50"/>
      <c r="K8" s="50"/>
      <c r="L8" s="50"/>
      <c r="M8" s="50"/>
    </row>
    <row r="9" spans="1:13" ht="60" customHeight="1">
      <c r="A9" s="57"/>
      <c r="B9" s="51"/>
      <c r="C9" s="51"/>
      <c r="D9" s="51"/>
      <c r="E9" s="52"/>
      <c r="F9" s="52"/>
      <c r="G9" s="19"/>
      <c r="H9" s="19"/>
      <c r="I9" s="52"/>
      <c r="J9" s="50"/>
      <c r="K9" s="50"/>
      <c r="L9" s="50"/>
      <c r="M9" s="18"/>
    </row>
    <row r="10" spans="1:13" ht="60" customHeight="1">
      <c r="A10" s="58"/>
      <c r="B10" s="51"/>
      <c r="C10" s="51"/>
      <c r="D10" s="51"/>
      <c r="E10" s="52"/>
      <c r="F10" s="52"/>
      <c r="G10" s="19"/>
      <c r="H10" s="19"/>
      <c r="I10" s="52"/>
      <c r="J10" s="50"/>
      <c r="K10" s="50"/>
      <c r="L10" s="50"/>
      <c r="M10" s="18" t="s">
        <v>8</v>
      </c>
    </row>
    <row r="11" spans="1:13" ht="15.75" customHeight="1">
      <c r="A11" s="17"/>
      <c r="B11" s="51"/>
      <c r="C11" s="51"/>
      <c r="D11" s="51"/>
      <c r="E11" s="18" t="s">
        <v>1</v>
      </c>
      <c r="F11" s="18" t="s">
        <v>1</v>
      </c>
      <c r="G11" s="19"/>
      <c r="H11" s="19"/>
      <c r="I11" s="18" t="s">
        <v>1</v>
      </c>
      <c r="J11" s="18" t="s">
        <v>1</v>
      </c>
      <c r="K11" s="4"/>
      <c r="L11" s="18"/>
      <c r="M11" s="18" t="s">
        <v>0</v>
      </c>
    </row>
    <row r="12" spans="1:13" ht="15.75" customHeight="1">
      <c r="A12" s="42">
        <v>1</v>
      </c>
      <c r="B12" s="39" t="s">
        <v>25</v>
      </c>
      <c r="C12" s="42">
        <v>3</v>
      </c>
      <c r="D12" s="42">
        <v>1</v>
      </c>
      <c r="E12" s="28">
        <v>500</v>
      </c>
      <c r="F12" s="28">
        <v>550</v>
      </c>
      <c r="G12" s="19"/>
      <c r="H12" s="19"/>
      <c r="I12" s="28">
        <v>600</v>
      </c>
      <c r="J12" s="4">
        <f t="shared" ref="J12:J17" si="0">(E12+F12+I12)/C12</f>
        <v>550</v>
      </c>
      <c r="K12" s="4">
        <f t="shared" ref="K12:K17" si="1">SQRT((POWER(E12-J12,2)+POWER(F12-J12,2)+POWER(I12-J12,2))/(C12-1))</f>
        <v>50</v>
      </c>
      <c r="L12" s="5">
        <f t="shared" ref="L12:L17" si="2">K12/J12</f>
        <v>9.0899999999999995E-2</v>
      </c>
      <c r="M12" s="15">
        <f t="shared" ref="M12:M17" si="3">J12*D12</f>
        <v>550</v>
      </c>
    </row>
    <row r="13" spans="1:13" ht="15.75" customHeight="1">
      <c r="A13" s="43">
        <v>2</v>
      </c>
      <c r="B13" s="39" t="s">
        <v>20</v>
      </c>
      <c r="C13" s="43">
        <v>3</v>
      </c>
      <c r="D13" s="43">
        <v>1</v>
      </c>
      <c r="E13" s="28">
        <v>500</v>
      </c>
      <c r="F13" s="28">
        <v>550</v>
      </c>
      <c r="G13" s="19"/>
      <c r="H13" s="19"/>
      <c r="I13" s="28">
        <v>600</v>
      </c>
      <c r="J13" s="4">
        <f t="shared" si="0"/>
        <v>550</v>
      </c>
      <c r="K13" s="4">
        <f t="shared" si="1"/>
        <v>50</v>
      </c>
      <c r="L13" s="5">
        <f t="shared" si="2"/>
        <v>9.0899999999999995E-2</v>
      </c>
      <c r="M13" s="15">
        <f t="shared" si="3"/>
        <v>550</v>
      </c>
    </row>
    <row r="14" spans="1:13" ht="15.75" customHeight="1">
      <c r="A14" s="44">
        <v>3</v>
      </c>
      <c r="B14" s="39" t="s">
        <v>21</v>
      </c>
      <c r="C14" s="44">
        <v>3</v>
      </c>
      <c r="D14" s="44">
        <v>1</v>
      </c>
      <c r="E14" s="28">
        <v>600</v>
      </c>
      <c r="F14" s="28">
        <v>700</v>
      </c>
      <c r="G14" s="19"/>
      <c r="H14" s="19"/>
      <c r="I14" s="28">
        <v>650</v>
      </c>
      <c r="J14" s="4">
        <f t="shared" si="0"/>
        <v>650</v>
      </c>
      <c r="K14" s="4">
        <f t="shared" si="1"/>
        <v>50</v>
      </c>
      <c r="L14" s="5">
        <f t="shared" si="2"/>
        <v>7.6899999999999996E-2</v>
      </c>
      <c r="M14" s="15">
        <f t="shared" si="3"/>
        <v>650</v>
      </c>
    </row>
    <row r="15" spans="1:13" ht="15.75" customHeight="1">
      <c r="A15" s="44">
        <v>4</v>
      </c>
      <c r="B15" s="39" t="s">
        <v>22</v>
      </c>
      <c r="C15" s="44">
        <v>3</v>
      </c>
      <c r="D15" s="44">
        <v>1</v>
      </c>
      <c r="E15" s="28">
        <v>600</v>
      </c>
      <c r="F15" s="28">
        <v>700</v>
      </c>
      <c r="G15" s="19"/>
      <c r="H15" s="19"/>
      <c r="I15" s="28">
        <v>650</v>
      </c>
      <c r="J15" s="4">
        <f t="shared" si="0"/>
        <v>650</v>
      </c>
      <c r="K15" s="4">
        <f t="shared" si="1"/>
        <v>50</v>
      </c>
      <c r="L15" s="5">
        <f t="shared" si="2"/>
        <v>7.6899999999999996E-2</v>
      </c>
      <c r="M15" s="15">
        <f t="shared" si="3"/>
        <v>650</v>
      </c>
    </row>
    <row r="16" spans="1:13" ht="15.75" customHeight="1">
      <c r="A16" s="44">
        <v>5</v>
      </c>
      <c r="B16" s="39" t="s">
        <v>23</v>
      </c>
      <c r="C16" s="44">
        <v>3</v>
      </c>
      <c r="D16" s="44">
        <v>1</v>
      </c>
      <c r="E16" s="28">
        <v>600</v>
      </c>
      <c r="F16" s="28">
        <v>700</v>
      </c>
      <c r="G16" s="19"/>
      <c r="H16" s="19"/>
      <c r="I16" s="28">
        <v>650</v>
      </c>
      <c r="J16" s="4">
        <f t="shared" si="0"/>
        <v>650</v>
      </c>
      <c r="K16" s="4">
        <f t="shared" si="1"/>
        <v>50</v>
      </c>
      <c r="L16" s="5">
        <f t="shared" si="2"/>
        <v>7.6899999999999996E-2</v>
      </c>
      <c r="M16" s="15">
        <f t="shared" si="3"/>
        <v>650</v>
      </c>
    </row>
    <row r="17" spans="1:13" ht="15.75" customHeight="1">
      <c r="A17" s="44">
        <v>6</v>
      </c>
      <c r="B17" s="39" t="s">
        <v>24</v>
      </c>
      <c r="C17" s="44">
        <v>3</v>
      </c>
      <c r="D17" s="44">
        <v>2</v>
      </c>
      <c r="E17" s="28">
        <v>800</v>
      </c>
      <c r="F17" s="28">
        <v>900</v>
      </c>
      <c r="G17" s="19"/>
      <c r="H17" s="19"/>
      <c r="I17" s="28">
        <v>900</v>
      </c>
      <c r="J17" s="4">
        <f t="shared" si="0"/>
        <v>866.67</v>
      </c>
      <c r="K17" s="4">
        <f t="shared" si="1"/>
        <v>57.74</v>
      </c>
      <c r="L17" s="5">
        <f t="shared" si="2"/>
        <v>6.6600000000000006E-2</v>
      </c>
      <c r="M17" s="15">
        <f t="shared" si="3"/>
        <v>1733.34</v>
      </c>
    </row>
    <row r="18" spans="1:13" ht="36" customHeight="1">
      <c r="A18" s="20"/>
      <c r="B18" s="26"/>
      <c r="C18" s="21"/>
      <c r="D18" s="22"/>
      <c r="E18" s="25"/>
      <c r="F18" s="25"/>
      <c r="G18" s="23"/>
      <c r="H18" s="24"/>
      <c r="I18" s="25"/>
      <c r="J18" s="4"/>
      <c r="K18" s="4"/>
      <c r="L18" s="5"/>
      <c r="M18" s="15">
        <f>SUM(M12:M17)</f>
        <v>4783.34</v>
      </c>
    </row>
    <row r="19" spans="1:13" ht="16.5" customHeight="1">
      <c r="A19" s="2"/>
      <c r="B19" s="41"/>
      <c r="C19" s="41"/>
      <c r="D19" s="2"/>
      <c r="E19" s="3"/>
      <c r="F19" s="3"/>
      <c r="G19" s="3"/>
      <c r="H19" s="3"/>
      <c r="I19" s="6"/>
      <c r="J19" s="6"/>
      <c r="K19" s="6"/>
      <c r="L19" s="6"/>
      <c r="M19" s="3"/>
    </row>
    <row r="20" spans="1:13">
      <c r="B20" s="40"/>
      <c r="I20" s="16"/>
    </row>
    <row r="21" spans="1:13" ht="24.75" customHeight="1">
      <c r="B21" s="59" t="s">
        <v>15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</row>
    <row r="22" spans="1:13">
      <c r="B22" s="54" t="s">
        <v>13</v>
      </c>
      <c r="C22" s="55"/>
      <c r="D22" s="55"/>
      <c r="E22" s="55"/>
    </row>
    <row r="23" spans="1:13">
      <c r="B23" s="27"/>
      <c r="F23" s="30"/>
      <c r="G23" s="31"/>
      <c r="H23" s="31"/>
      <c r="I23" s="31"/>
    </row>
    <row r="24" spans="1:13">
      <c r="C24" s="29"/>
      <c r="D24" s="29"/>
      <c r="E24" s="29"/>
      <c r="F24" s="34"/>
      <c r="G24" s="34"/>
      <c r="H24" s="34"/>
      <c r="I24" s="34"/>
    </row>
    <row r="25" spans="1:13">
      <c r="B25" s="33"/>
      <c r="C25" s="34"/>
      <c r="D25" s="34"/>
      <c r="E25" s="34"/>
      <c r="F25" s="36"/>
      <c r="G25" s="36"/>
      <c r="H25" s="36"/>
      <c r="I25" s="36"/>
      <c r="J25" s="36"/>
      <c r="K25" s="36"/>
      <c r="L25" s="36"/>
    </row>
    <row r="26" spans="1:13">
      <c r="B26" s="35"/>
      <c r="C26" s="36"/>
      <c r="D26" s="36"/>
      <c r="E26" s="36"/>
      <c r="F26" s="38"/>
      <c r="G26" s="38"/>
      <c r="H26" s="38"/>
      <c r="I26" s="38"/>
      <c r="J26" s="38"/>
    </row>
    <row r="27" spans="1:13">
      <c r="B27" s="37"/>
      <c r="C27" s="38"/>
      <c r="D27" s="38"/>
      <c r="E27" s="38"/>
    </row>
    <row r="28" spans="1:13">
      <c r="F28" s="32"/>
    </row>
  </sheetData>
  <mergeCells count="17">
    <mergeCell ref="B22:E22"/>
    <mergeCell ref="A6:A10"/>
    <mergeCell ref="B21:M21"/>
    <mergeCell ref="K1:M1"/>
    <mergeCell ref="A4:M5"/>
    <mergeCell ref="A2:M2"/>
    <mergeCell ref="J6:J10"/>
    <mergeCell ref="B6:B11"/>
    <mergeCell ref="C6:C11"/>
    <mergeCell ref="L6:L10"/>
    <mergeCell ref="K6:K10"/>
    <mergeCell ref="D6:D11"/>
    <mergeCell ref="I6:I10"/>
    <mergeCell ref="E6:E10"/>
    <mergeCell ref="F6:F10"/>
    <mergeCell ref="M6:M8"/>
    <mergeCell ref="A3:M3"/>
  </mergeCells>
  <phoneticPr fontId="0" type="noConversion"/>
  <pageMargins left="0.74803149606299213" right="0.74803149606299213" top="0.59055118110236227" bottom="0.59055118110236227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pochetnayaeu</cp:lastModifiedBy>
  <cp:lastPrinted>2026-09-08T05:47:19Z</cp:lastPrinted>
  <dcterms:created xsi:type="dcterms:W3CDTF">1996-10-08T23:32:33Z</dcterms:created>
  <dcterms:modified xsi:type="dcterms:W3CDTF">2026-09-10T05:54:02Z</dcterms:modified>
</cp:coreProperties>
</file>