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80" yWindow="5175" windowWidth="18195" windowHeight="6720"/>
  </bookViews>
  <sheets>
    <sheet name="расчет" sheetId="1" r:id="rId1"/>
    <sheet name="Метод сопостовимых рыночных цен" sheetId="2" r:id="rId2"/>
    <sheet name="Тарифный метод" sheetId="4" r:id="rId3"/>
    <sheet name="Средневзвешенная цена" sheetId="5" r:id="rId4"/>
  </sheets>
  <definedNames>
    <definedName name="_xlnm._FilterDatabase" localSheetId="1" hidden="1">'Метод сопостовимых рыночных цен'!$A$6:$J$6</definedName>
    <definedName name="_xlnm._FilterDatabase" localSheetId="0" hidden="1">расчет!$A$6:$L$7</definedName>
    <definedName name="_xlnm._FilterDatabase" localSheetId="2" hidden="1">'Тарифный метод'!$A$3:$M$3</definedName>
  </definedNames>
  <calcPr calcId="144525" fullPrecision="0"/>
</workbook>
</file>

<file path=xl/calcChain.xml><?xml version="1.0" encoding="utf-8"?>
<calcChain xmlns="http://schemas.openxmlformats.org/spreadsheetml/2006/main">
  <c r="L12" i="1" l="1"/>
  <c r="A9" i="1" l="1"/>
  <c r="A10" i="1" s="1"/>
  <c r="A11" i="1" s="1"/>
  <c r="A12" i="1" s="1"/>
  <c r="A8" i="1"/>
  <c r="L9" i="1"/>
  <c r="L7" i="1" l="1"/>
  <c r="L11" i="1" l="1"/>
  <c r="L10" i="1"/>
  <c r="L8" i="1"/>
  <c r="L13" i="1" l="1"/>
  <c r="A5" i="4"/>
  <c r="A6" i="4"/>
  <c r="A7" i="4"/>
  <c r="A8" i="4"/>
</calcChain>
</file>

<file path=xl/sharedStrings.xml><?xml version="1.0" encoding="utf-8"?>
<sst xmlns="http://schemas.openxmlformats.org/spreadsheetml/2006/main" count="122" uniqueCount="90">
  <si>
    <t>№ п/п</t>
  </si>
  <si>
    <t>НМЦК</t>
  </si>
  <si>
    <t>Основные характеристики объекта закупки</t>
  </si>
  <si>
    <t>Используемый метод определения НМЦК</t>
  </si>
  <si>
    <t>Количество</t>
  </si>
  <si>
    <t>Единица измерения</t>
  </si>
  <si>
    <t xml:space="preserve">Цена за единицу товара </t>
  </si>
  <si>
    <t>Обоснование начальной (максимальной) цены контракта</t>
  </si>
  <si>
    <t>Коэффициент вариации, %</t>
  </si>
  <si>
    <t xml:space="preserve">                        Расчет  цены за единицу товара "Методом сопоставимых рыночных цен (анализа рынка)"</t>
  </si>
  <si>
    <t xml:space="preserve">Цена за за единицу товара </t>
  </si>
  <si>
    <t>Цена единицы товара  в соответствии с пунктом В части 2 Приказа №1064 н от 19.12.2019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</si>
  <si>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</si>
  <si>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</si>
  <si>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</si>
  <si>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</si>
  <si>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</si>
  <si>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</si>
  <si>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</si>
  <si>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</si>
  <si>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</si>
  <si>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Код АТХ</t>
  </si>
  <si>
    <t>Цена указана для первич. упаковки</t>
  </si>
  <si>
    <t>Цена за единицу товара</t>
  </si>
  <si>
    <t xml:space="preserve">                  Расчет средневзвешенной цены </t>
  </si>
  <si>
    <t>цена за единицу лекарственного препарата без НДС</t>
  </si>
  <si>
    <t xml:space="preserve">Средневзвешенная цена (рассчет произведен  в соответствии с требованиями приказа МЗ РФ от 19.12.2019 № 1064н) </t>
  </si>
  <si>
    <t>сумма контракта без НДС</t>
  </si>
  <si>
    <t>сумма контракта с НДС</t>
  </si>
  <si>
    <r>
      <t xml:space="preserve">Цена единицы товара  в соответствии с пунктом А части 2 Приказа №1064 н от 19.12.2019 пункт 1 части 1 статьи 22 ФЗ  от 05.04.2013 №44-ФЗ </t>
    </r>
    <r>
      <rPr>
        <b/>
        <sz val="12"/>
        <color rgb="FFFF0000"/>
        <rFont val="Times New Roman"/>
        <family val="1"/>
        <charset val="204"/>
      </rPr>
      <t>мин.кп</t>
    </r>
  </si>
  <si>
    <r>
      <t xml:space="preserve">Цена единицы товара  в соответствии с пунктом А части 2 Приказа №1064 н от 19.12.2019 пункт 3 части 1 статьи 22 ФЗ  от 05.04.2013 №44-ФЗ </t>
    </r>
    <r>
      <rPr>
        <b/>
        <sz val="12"/>
        <color rgb="FFFF0000"/>
        <rFont val="Times New Roman"/>
        <family val="1"/>
        <charset val="204"/>
      </rPr>
      <t>тариф</t>
    </r>
  </si>
  <si>
    <r>
      <t xml:space="preserve">Цена единицы товара  в соответствии с пунктом Б части 2 Приказа №1064 н от 19.12.2019 </t>
    </r>
    <r>
      <rPr>
        <b/>
        <sz val="12"/>
        <color rgb="FFFF0000"/>
        <rFont val="Times New Roman"/>
        <family val="1"/>
        <charset val="204"/>
      </rPr>
      <t>среднезвеш</t>
    </r>
  </si>
  <si>
    <t>КТРУ</t>
  </si>
  <si>
    <t xml:space="preserve">   Расчет  цены за единицу товара "Тарифным методом"</t>
  </si>
  <si>
    <t>Сведения о заключенном контракте/договоре  реестровый:</t>
  </si>
  <si>
    <t>21.20.10.235-000014-1-00090-0000000000000
ДИАЗЕПАМ
Единица измерения: см[3*];^мл
Лекарственная форма: РАСТВОР ДЛЯ ИНЪЕКЦИЙ ; дозировка: 5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</si>
  <si>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>21.20.10.231-000010-1-00043-0000000000000
ТРИМЕПЕРИДИН
Единица измерения: см[3*];^мл
Лекарственная форма: РАСТВОР ДЛЯ ИНЪЕКЦИЙ ; дозировка: 20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</si>
  <si>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>Диазепам</t>
  </si>
  <si>
    <t>Сибазон</t>
  </si>
  <si>
    <t>раствор для внутривенного и внутримышечного введения, 5 мг/мл, 2 мл - ампулы (5) / в комплекте с ножом ампульным или скарификатором, если необходим для ампул данного типа / - упаковки ячейковые контурные (1) - пачки картонные</t>
  </si>
  <si>
    <t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</t>
  </si>
  <si>
    <t>N05BA01</t>
  </si>
  <si>
    <t>Р N002572/01</t>
  </si>
  <si>
    <t>23.03.2022 207/20-22</t>
  </si>
  <si>
    <t>Промедол</t>
  </si>
  <si>
    <t>раствор для инъекций, 20 мг/мл, 1 мл - ампулы (5) - упаковки ячейковые контурные (1) - пачки картонные</t>
  </si>
  <si>
    <t>N01AH</t>
  </si>
  <si>
    <t>Р N000368/01</t>
  </si>
  <si>
    <t>09.03.2022 158/20-22</t>
  </si>
  <si>
    <t>Фентанил</t>
  </si>
  <si>
    <t>N01AH01</t>
  </si>
  <si>
    <t>Р N000266/01</t>
  </si>
  <si>
    <t xml:space="preserve">ДИАЗЕПАМ раствор для внутривенного и внутримышечного введения, 5 мг/мл, 2 мл - </t>
  </si>
  <si>
    <t xml:space="preserve">ТРИМЕПЕРИДИН раствор для инъекций, 20 мг/мл, 1 мл </t>
  </si>
  <si>
    <t>раствор для внутривенного и внутримышечного введения, 50 мкг/мл, 2 мл - ампулы (5) - упаковки ячейковые контурные (2) - пачки картонные</t>
  </si>
  <si>
    <t>24.12.2020 (741/20-20-ОПР)</t>
  </si>
  <si>
    <t xml:space="preserve">ФЕНТАНИЛ раствор для внутривенного и внутримышечного введения,  0.05 мг/мл , 2 мл </t>
  </si>
  <si>
    <t>Цена с учетом НДС и оптовой надбавкой</t>
  </si>
  <si>
    <r>
      <t xml:space="preserve">Коммерческое предложение вх. </t>
    </r>
    <r>
      <rPr>
        <b/>
        <sz val="11"/>
        <rFont val="Times New Roman"/>
        <family val="1"/>
        <charset val="204"/>
      </rPr>
      <t xml:space="preserve"> (цена за единицу товара без НДС)</t>
    </r>
  </si>
  <si>
    <t>Метод сопоставимых рыночных цен (анализа рынка)</t>
  </si>
  <si>
    <t>Кетамин</t>
  </si>
  <si>
    <t>раствор для внутривенного и внутримышечного введения, 50 мг/мл, 2 мл - ампулы (5) - упаковки ячейковые контурные (1) - пачки картонные</t>
  </si>
  <si>
    <t>N01AX03</t>
  </si>
  <si>
    <t>Р N000298/01</t>
  </si>
  <si>
    <t>20.04.2023 514/20-23</t>
  </si>
  <si>
    <t>Морфин</t>
  </si>
  <si>
    <t>раствор для инъекций, 10 мг/мл, 1 мл - ампулы (5) - упаковки ячейковые контурные (2) - пачки картонные</t>
  </si>
  <si>
    <t>Вл.Пр.Федеральное государственное унитарное предприятие "МОСКОВСКИЙ ЭНДОКРИННЫЙ ЗАВОД" (ФГУП "МОСКОВСКИЙ ЭНДОКРИННЫЙ ЗАВОД"), Россия (7722059711);</t>
  </si>
  <si>
    <t>N02AA01</t>
  </si>
  <si>
    <t>Р N001645/01</t>
  </si>
  <si>
    <t>17.12.2020 (580/20-20-ОПР)</t>
  </si>
  <si>
    <t>Тримеперидин</t>
  </si>
  <si>
    <t>Диазепам раствор для внутривенного и внутримышечного введения, 5 мг/мл, 2 мл - ампулы №5</t>
  </si>
  <si>
    <t xml:space="preserve">Кетамин раствор для внутривенного и внутримышечного введения, 50 мг/мл, 2 мл - ампулы №5 </t>
  </si>
  <si>
    <t>Морфин раствор для инъекций, 10 мг/мл, 1 мл - ампулы №10</t>
  </si>
  <si>
    <t>Тримеперидин раствор для инъекций, 20 мг/мл, 1 мл - ампулы №10</t>
  </si>
  <si>
    <t>Фентанил раствор для внутривенного и внутримышечного введения, 50 мкг/мл, 2 мл - ампулы №10</t>
  </si>
  <si>
    <t>уп</t>
  </si>
  <si>
    <t>21.20.10.231-000024-1-00005-0000000000000
КЕТАМИН
Единица измерения: см[3*];^мл
Лекарственная форма: РАСТВОР ДЛЯ ВНУТРИВЕННОГО И ВНУТРИМЫШЕЧНОГО ВВЕДЕНИЯ ; дозировка: 50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</si>
  <si>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 xml:space="preserve">КЕТАМИН  раствор для внутривенного и внутримышечного введения, 50 мг/мл, 2 мл - ампулы №5 </t>
  </si>
  <si>
    <t>21.20.10.232-000051-1-00243-0000000000000
МОРФИН
Единица измерения: см[3*];^мл
Лекарственная форма: РАСТВОР ДЛЯ ИНЪЕКЦИЙ ; дозировка: 10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</si>
  <si>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>МОРФИН  раствор для инъекций, 10 мг/мл, 1 мл - ампулы №10</t>
  </si>
  <si>
    <t>ДИАЗЕПАМ раствор для внутривенного и внутримышечного введения, 5 мг/мл, 2 мл - ампулы №5</t>
  </si>
  <si>
    <t>Мидазолам раствор длч внутривенного и внутримышечного введения 5 мг 1 мл №10</t>
  </si>
  <si>
    <t>21.20.10.235-000059-1-00191-0000000000000
МИДАЗОЛАМ
Единица измерения: см[3*];^мл
Лекарственная форма: РАСТВОР ДЛЯ ВНУТРИВЕННОГО И ВНУТРИМЫШЕЧНОГО ВВЕДЕНИЯ ; дозировка: 5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</si>
  <si>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>21.20.10.231-000012-1-00070-0000000000000
ФЕНТАНИЛ
Единица измерения: см[3*];^мл
Лекарственная форма: РАСТВОР ДЛЯ ВНУТРИВЕННОГО И ВНУТРИМЫШЕЧНОГО ВВЕДЕНИЯ ; дозировка: 0.05 мг/мл ; лекарственный препарат включен в перечень жизненно необходимых и важнейших лекарственных препаратов ; наличие в лекарственном препарате наркотических средств, психотропных веществ и их прекурсоров</t>
  </si>
  <si>
    <t>ТРИМЕПЕРИДИН  раствор для инъекций, 20 мг/мл, 1 мл - ампулы №10</t>
  </si>
  <si>
    <t>Поставка лекарственных препаратов (наркотические средства и психотропные вещества) 
для нужд ГБУЗ ЛО "Всеволожская КМБ" в 2026 году</t>
  </si>
  <si>
    <t>ИКЗ 262470303270147030100104130000000000</t>
  </si>
  <si>
    <t xml:space="preserve">«Приложение №2  
УТВЕРЖДАЮ 
Заместитель главного врача 
по экономическим вопросам
ГБУЗ ЛО «Всеволожская КМБ»
__________________М.А. Кирюхин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</si>
</sst>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[Red]#,##0.00"/>
    <numFmt numFmtId="165" formatCode="#,##0;[Red]#,##0"/>
    <numFmt numFmtId="166" formatCode="[$-10419]###\ ###"/>
    <numFmt numFmtId="167" formatCode="[$-10419]###\ ###\ ##0.00"/>
    <numFmt numFmtId="168" formatCode="#,##0.00_р_.;[Red]#,##0.00_р_.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Calibri"/>
      <family val="2"/>
      <charset val="204"/>
      <scheme val="minor"/>
    </font>
    <font>
      <sz val="24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20">
    <xf numFmtId="0" fontId="0" fillId="0" borderId="0" xfId="0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2" fillId="0" borderId="0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0" xfId="1" applyFont="1" applyBorder="1" applyAlignment="1">
      <alignment horizontal="center" wrapText="1"/>
    </xf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0" xfId="0" applyFont="1" applyBorder="1"/>
    <xf numFmtId="0" fontId="8" fillId="0" borderId="0" xfId="1" applyFont="1"/>
    <xf numFmtId="0" fontId="4" fillId="0" borderId="4" xfId="0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 wrapText="1"/>
    </xf>
    <xf numFmtId="0" fontId="6" fillId="2" borderId="0" xfId="0" applyFont="1" applyFill="1"/>
    <xf numFmtId="165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horizontal="right"/>
    </xf>
    <xf numFmtId="0" fontId="6" fillId="2" borderId="0" xfId="0" applyFont="1" applyFill="1" applyBorder="1" applyAlignment="1"/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0" fillId="2" borderId="0" xfId="0" applyFill="1" applyAlignment="1">
      <alignment wrapText="1"/>
    </xf>
    <xf numFmtId="4" fontId="6" fillId="2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0" fillId="2" borderId="0" xfId="0" applyFont="1" applyFill="1"/>
    <xf numFmtId="0" fontId="15" fillId="0" borderId="2" xfId="1" applyFont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5" fillId="2" borderId="7" xfId="1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166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1" fillId="2" borderId="1" xfId="0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2" fontId="6" fillId="0" borderId="0" xfId="0" applyNumberFormat="1" applyFont="1"/>
    <xf numFmtId="2" fontId="6" fillId="0" borderId="3" xfId="0" applyNumberFormat="1" applyFont="1" applyBorder="1" applyAlignment="1"/>
    <xf numFmtId="2" fontId="16" fillId="2" borderId="7" xfId="0" applyNumberFormat="1" applyFont="1" applyFill="1" applyBorder="1" applyAlignment="1">
      <alignment horizontal="center" vertical="center" wrapText="1"/>
    </xf>
    <xf numFmtId="2" fontId="23" fillId="0" borderId="3" xfId="0" applyNumberFormat="1" applyFont="1" applyBorder="1" applyAlignment="1"/>
    <xf numFmtId="2" fontId="23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164" fontId="22" fillId="2" borderId="1" xfId="1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0" borderId="0" xfId="0" applyFont="1"/>
    <xf numFmtId="164" fontId="3" fillId="2" borderId="9" xfId="1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 applyProtection="1">
      <alignment horizontal="center" vertical="center" wrapText="1"/>
      <protection locked="0"/>
    </xf>
    <xf numFmtId="0" fontId="24" fillId="4" borderId="1" xfId="0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166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21" fillId="0" borderId="1" xfId="0" applyNumberFormat="1" applyFont="1" applyFill="1" applyBorder="1" applyAlignment="1">
      <alignment horizontal="center" vertical="center" wrapText="1"/>
    </xf>
    <xf numFmtId="0" fontId="25" fillId="0" borderId="1" xfId="2" applyFont="1" applyFill="1" applyBorder="1" applyAlignment="1">
      <alignment horizontal="center" vertical="center" wrapText="1"/>
    </xf>
    <xf numFmtId="0" fontId="25" fillId="2" borderId="1" xfId="2" applyFont="1" applyFill="1" applyBorder="1" applyAlignment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165" fontId="27" fillId="0" borderId="1" xfId="1" applyNumberFormat="1" applyFont="1" applyFill="1" applyBorder="1" applyAlignment="1">
      <alignment horizontal="center" vertical="center" wrapText="1"/>
    </xf>
    <xf numFmtId="0" fontId="27" fillId="0" borderId="1" xfId="1" applyFont="1" applyFill="1" applyBorder="1" applyAlignment="1">
      <alignment horizontal="center" vertical="center" wrapText="1"/>
    </xf>
    <xf numFmtId="167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1" xfId="1" applyNumberFormat="1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9" fillId="2" borderId="0" xfId="0" applyFont="1" applyFill="1"/>
    <xf numFmtId="0" fontId="30" fillId="2" borderId="0" xfId="0" applyFont="1" applyFill="1"/>
    <xf numFmtId="2" fontId="15" fillId="2" borderId="7" xfId="0" applyNumberFormat="1" applyFont="1" applyFill="1" applyBorder="1" applyAlignment="1">
      <alignment horizontal="center" vertical="center" wrapText="1"/>
    </xf>
    <xf numFmtId="2" fontId="15" fillId="0" borderId="7" xfId="1" applyNumberFormat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3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center" wrapText="1"/>
    </xf>
    <xf numFmtId="0" fontId="6" fillId="0" borderId="0" xfId="0" applyFont="1" applyAlignment="1"/>
    <xf numFmtId="0" fontId="2" fillId="2" borderId="0" xfId="1" applyFont="1" applyFill="1" applyBorder="1" applyAlignment="1">
      <alignment horizontal="center" wrapText="1"/>
    </xf>
    <xf numFmtId="0" fontId="6" fillId="2" borderId="0" xfId="0" applyFont="1" applyFill="1" applyBorder="1" applyAlignment="1"/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</cellXfs>
  <cellStyles count="3">
    <cellStyle name="Обычный" xfId="0" builtinId="0"/>
    <cellStyle name="Обычный 3" xfId="1"/>
    <cellStyle name="Обычный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tabSelected="1" zoomScale="70" zoomScaleNormal="70" workbookViewId="0">
      <selection activeCell="O5" sqref="O5"/>
    </sheetView>
  </sheetViews>
  <sheetFormatPr defaultRowHeight="15.75" x14ac:dyDescent="0.25"/>
  <cols>
    <col min="1" max="1" width="5.7109375" style="2" customWidth="1"/>
    <col min="2" max="2" width="77" style="39" customWidth="1"/>
    <col min="3" max="3" width="27" style="2" customWidth="1"/>
    <col min="4" max="4" width="8.5703125" style="2" customWidth="1"/>
    <col min="5" max="5" width="13" style="2" customWidth="1"/>
    <col min="6" max="6" width="12.42578125" style="2" customWidth="1"/>
    <col min="7" max="7" width="16.42578125" style="2" customWidth="1"/>
    <col min="8" max="8" width="12.42578125" style="2" customWidth="1"/>
    <col min="9" max="9" width="18.28515625" style="2" customWidth="1"/>
    <col min="10" max="10" width="11.42578125" style="2" customWidth="1"/>
    <col min="11" max="11" width="16.140625" style="2" customWidth="1"/>
    <col min="12" max="12" width="16.7109375" style="2" customWidth="1"/>
    <col min="13" max="16384" width="9.140625" style="2"/>
  </cols>
  <sheetData>
    <row r="1" spans="1:15" ht="116.25" customHeight="1" x14ac:dyDescent="0.25">
      <c r="J1" s="119" t="s">
        <v>89</v>
      </c>
      <c r="K1" s="87"/>
      <c r="L1" s="87"/>
    </row>
    <row r="3" spans="1:15" x14ac:dyDescent="0.25">
      <c r="A3" s="91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5" s="12" customFormat="1" ht="41.25" customHeight="1" x14ac:dyDescent="0.25">
      <c r="A4" s="92" t="s">
        <v>87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</row>
    <row r="5" spans="1:15" ht="35.25" customHeight="1" x14ac:dyDescent="0.25">
      <c r="A5" s="92" t="s">
        <v>88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</row>
    <row r="6" spans="1:15" ht="181.5" customHeight="1" x14ac:dyDescent="0.25">
      <c r="A6" s="10" t="s">
        <v>0</v>
      </c>
      <c r="B6" s="40" t="s">
        <v>32</v>
      </c>
      <c r="C6" s="28" t="s">
        <v>2</v>
      </c>
      <c r="D6" s="29" t="s">
        <v>4</v>
      </c>
      <c r="E6" s="30" t="s">
        <v>5</v>
      </c>
      <c r="F6" s="31" t="s">
        <v>29</v>
      </c>
      <c r="G6" s="31" t="s">
        <v>30</v>
      </c>
      <c r="H6" s="31" t="s">
        <v>31</v>
      </c>
      <c r="I6" s="31" t="s">
        <v>11</v>
      </c>
      <c r="J6" s="30" t="s">
        <v>6</v>
      </c>
      <c r="K6" s="30" t="s">
        <v>57</v>
      </c>
      <c r="L6" s="32" t="s">
        <v>1</v>
      </c>
    </row>
    <row r="7" spans="1:15" s="12" customFormat="1" ht="165" customHeight="1" x14ac:dyDescent="0.35">
      <c r="A7" s="58">
        <v>1</v>
      </c>
      <c r="B7" s="75" t="s">
        <v>35</v>
      </c>
      <c r="C7" s="73" t="s">
        <v>82</v>
      </c>
      <c r="D7" s="76">
        <v>280</v>
      </c>
      <c r="E7" s="77" t="s">
        <v>77</v>
      </c>
      <c r="F7" s="78"/>
      <c r="G7" s="78"/>
      <c r="H7" s="79"/>
      <c r="I7" s="80"/>
      <c r="J7" s="78"/>
      <c r="K7" s="79">
        <v>89.59</v>
      </c>
      <c r="L7" s="79">
        <f>D7*K7</f>
        <v>25085.200000000001</v>
      </c>
      <c r="M7" s="81"/>
      <c r="N7" s="82"/>
      <c r="O7" s="82"/>
    </row>
    <row r="8" spans="1:15" s="12" customFormat="1" ht="152.25" customHeight="1" x14ac:dyDescent="0.25">
      <c r="A8" s="58">
        <f>A7+1</f>
        <v>2</v>
      </c>
      <c r="B8" s="64" t="s">
        <v>78</v>
      </c>
      <c r="C8" s="73" t="s">
        <v>79</v>
      </c>
      <c r="D8" s="13">
        <v>60</v>
      </c>
      <c r="E8" s="24" t="s">
        <v>77</v>
      </c>
      <c r="F8" s="50"/>
      <c r="G8" s="50"/>
      <c r="H8" s="25"/>
      <c r="I8" s="60"/>
      <c r="J8" s="50"/>
      <c r="K8" s="25">
        <v>285.18</v>
      </c>
      <c r="L8" s="25">
        <f t="shared" ref="L8:L12" si="0">D8*K8</f>
        <v>17110.8</v>
      </c>
      <c r="M8" s="61"/>
    </row>
    <row r="9" spans="1:15" s="12" customFormat="1" ht="152.25" customHeight="1" x14ac:dyDescent="0.25">
      <c r="A9" s="58">
        <f t="shared" ref="A9:A12" si="1">A8+1</f>
        <v>3</v>
      </c>
      <c r="B9" s="64" t="s">
        <v>84</v>
      </c>
      <c r="C9" s="73" t="s">
        <v>83</v>
      </c>
      <c r="D9" s="13">
        <v>5</v>
      </c>
      <c r="E9" s="24" t="s">
        <v>77</v>
      </c>
      <c r="F9" s="50"/>
      <c r="G9" s="50"/>
      <c r="H9" s="25"/>
      <c r="I9" s="60"/>
      <c r="J9" s="50"/>
      <c r="K9" s="25">
        <v>476.61</v>
      </c>
      <c r="L9" s="25">
        <f t="shared" si="0"/>
        <v>2383.0500000000002</v>
      </c>
      <c r="M9" s="61"/>
    </row>
    <row r="10" spans="1:15" s="12" customFormat="1" ht="141.75" customHeight="1" x14ac:dyDescent="0.25">
      <c r="A10" s="58">
        <f t="shared" si="1"/>
        <v>4</v>
      </c>
      <c r="B10" s="64" t="s">
        <v>80</v>
      </c>
      <c r="C10" s="73" t="s">
        <v>81</v>
      </c>
      <c r="D10" s="13">
        <v>25</v>
      </c>
      <c r="E10" s="24" t="s">
        <v>77</v>
      </c>
      <c r="F10" s="50"/>
      <c r="G10" s="50"/>
      <c r="H10" s="25"/>
      <c r="I10" s="60"/>
      <c r="J10" s="50"/>
      <c r="K10" s="25">
        <v>370.08</v>
      </c>
      <c r="L10" s="25">
        <f t="shared" si="0"/>
        <v>9252</v>
      </c>
      <c r="M10" s="61"/>
    </row>
    <row r="11" spans="1:15" s="12" customFormat="1" ht="141.75" customHeight="1" x14ac:dyDescent="0.25">
      <c r="A11" s="58">
        <f t="shared" si="1"/>
        <v>5</v>
      </c>
      <c r="B11" s="64" t="s">
        <v>36</v>
      </c>
      <c r="C11" s="73" t="s">
        <v>86</v>
      </c>
      <c r="D11" s="13">
        <v>45</v>
      </c>
      <c r="E11" s="24" t="s">
        <v>77</v>
      </c>
      <c r="F11" s="50"/>
      <c r="G11" s="50"/>
      <c r="H11" s="25"/>
      <c r="I11" s="60"/>
      <c r="J11" s="50"/>
      <c r="K11" s="25">
        <v>724.76</v>
      </c>
      <c r="L11" s="25">
        <f t="shared" si="0"/>
        <v>32614.2</v>
      </c>
      <c r="M11" s="61"/>
    </row>
    <row r="12" spans="1:15" s="12" customFormat="1" ht="161.25" customHeight="1" x14ac:dyDescent="0.25">
      <c r="A12" s="58">
        <f t="shared" si="1"/>
        <v>6</v>
      </c>
      <c r="B12" s="65" t="s">
        <v>85</v>
      </c>
      <c r="C12" s="74" t="s">
        <v>76</v>
      </c>
      <c r="D12" s="13">
        <v>870</v>
      </c>
      <c r="E12" s="24" t="s">
        <v>77</v>
      </c>
      <c r="F12" s="50"/>
      <c r="G12" s="50"/>
      <c r="H12" s="25"/>
      <c r="I12" s="60"/>
      <c r="J12" s="50"/>
      <c r="K12" s="25">
        <v>315.17</v>
      </c>
      <c r="L12" s="25">
        <f t="shared" si="0"/>
        <v>274197.90000000002</v>
      </c>
      <c r="M12" s="61"/>
    </row>
    <row r="13" spans="1:15" x14ac:dyDescent="0.25">
      <c r="L13" s="86">
        <f>SUM(L7:L12)</f>
        <v>360643.15</v>
      </c>
      <c r="M13" s="62"/>
    </row>
    <row r="14" spans="1:15" x14ac:dyDescent="0.25">
      <c r="A14" s="88"/>
      <c r="B14" s="89"/>
      <c r="C14" s="89"/>
      <c r="D14" s="89"/>
      <c r="E14" s="89"/>
      <c r="F14" s="89"/>
      <c r="G14" s="89"/>
      <c r="H14" s="89"/>
      <c r="I14" s="89"/>
      <c r="J14" s="42"/>
      <c r="K14" s="42"/>
      <c r="L14" s="42"/>
    </row>
    <row r="15" spans="1:15" ht="19.5" customHeight="1" x14ac:dyDescent="0.25">
      <c r="A15" s="94"/>
      <c r="B15" s="94"/>
      <c r="C15" s="95"/>
      <c r="D15" s="95"/>
      <c r="E15" s="95"/>
      <c r="F15" s="95"/>
      <c r="G15" s="95"/>
      <c r="H15" s="95"/>
      <c r="I15" s="95"/>
      <c r="J15" s="95"/>
      <c r="K15" s="95"/>
      <c r="L15" s="95"/>
    </row>
    <row r="16" spans="1:15" ht="19.5" customHeight="1" x14ac:dyDescent="0.25">
      <c r="A16" s="94"/>
      <c r="B16" s="94"/>
      <c r="C16" s="100"/>
      <c r="D16" s="100"/>
      <c r="E16" s="100"/>
      <c r="F16" s="100"/>
      <c r="G16" s="100"/>
      <c r="H16" s="41"/>
      <c r="I16" s="41"/>
      <c r="J16" s="41"/>
      <c r="K16" s="41"/>
      <c r="L16" s="41"/>
    </row>
    <row r="17" spans="1:12" ht="42.75" customHeight="1" x14ac:dyDescent="0.45">
      <c r="A17" s="96"/>
      <c r="B17" s="97"/>
      <c r="C17" s="98"/>
      <c r="D17" s="98"/>
      <c r="E17" s="98"/>
      <c r="F17" s="98"/>
      <c r="G17" s="98"/>
      <c r="H17" s="98"/>
      <c r="I17" s="99"/>
      <c r="J17" s="99"/>
      <c r="K17" s="99"/>
      <c r="L17" s="99"/>
    </row>
    <row r="18" spans="1:12" x14ac:dyDescent="0.25">
      <c r="A18" s="90"/>
      <c r="B18" s="90"/>
      <c r="C18" s="90"/>
    </row>
    <row r="19" spans="1:12" x14ac:dyDescent="0.25">
      <c r="A19" s="90"/>
      <c r="B19" s="90"/>
      <c r="C19" s="90"/>
    </row>
  </sheetData>
  <autoFilter ref="A6:L7">
    <sortState ref="A7:L36">
      <sortCondition ref="C6:C36"/>
    </sortState>
  </autoFilter>
  <sortState ref="B6:L6">
    <sortCondition ref="B6"/>
  </sortState>
  <mergeCells count="10">
    <mergeCell ref="J1:L1"/>
    <mergeCell ref="A14:I14"/>
    <mergeCell ref="A19:C19"/>
    <mergeCell ref="A18:C18"/>
    <mergeCell ref="A3:L3"/>
    <mergeCell ref="A4:L4"/>
    <mergeCell ref="A15:L15"/>
    <mergeCell ref="A17:L17"/>
    <mergeCell ref="A16:G16"/>
    <mergeCell ref="A5:L5"/>
  </mergeCells>
  <pageMargins left="0.7" right="0.7" top="0.75" bottom="0.75" header="0.3" footer="0.3"/>
  <pageSetup paperSize="9" scale="59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4"/>
  <sheetViews>
    <sheetView zoomScaleNormal="100" workbookViewId="0">
      <selection activeCell="B4" sqref="B4:K4"/>
    </sheetView>
  </sheetViews>
  <sheetFormatPr defaultRowHeight="15.75" x14ac:dyDescent="0.25"/>
  <cols>
    <col min="1" max="1" width="5" style="2" customWidth="1"/>
    <col min="2" max="2" width="32.28515625" style="2" customWidth="1"/>
    <col min="3" max="3" width="20" style="2" customWidth="1"/>
    <col min="4" max="4" width="14.140625" style="2" customWidth="1"/>
    <col min="5" max="5" width="14.28515625" style="2" customWidth="1"/>
    <col min="6" max="6" width="19" style="53" customWidth="1"/>
    <col min="7" max="7" width="19.7109375" style="53" customWidth="1"/>
    <col min="8" max="8" width="13.85546875" style="53" customWidth="1"/>
    <col min="9" max="9" width="15.5703125" style="57" customWidth="1"/>
    <col min="10" max="10" width="17" style="2" customWidth="1"/>
    <col min="11" max="11" width="4.42578125" style="2" hidden="1" customWidth="1"/>
    <col min="12" max="16384" width="9.140625" style="2"/>
  </cols>
  <sheetData>
    <row r="2" spans="1:11" x14ac:dyDescent="0.25">
      <c r="I2" s="101"/>
      <c r="J2" s="102"/>
    </row>
    <row r="3" spans="1:11" ht="30.75" customHeight="1" x14ac:dyDescent="0.25">
      <c r="A3" s="1"/>
      <c r="B3" s="103" t="s">
        <v>9</v>
      </c>
      <c r="C3" s="103"/>
      <c r="D3" s="103"/>
      <c r="E3" s="103"/>
      <c r="F3" s="104"/>
      <c r="G3" s="104"/>
      <c r="H3" s="104"/>
      <c r="I3" s="104"/>
      <c r="J3" s="104"/>
      <c r="K3" s="104"/>
    </row>
    <row r="4" spans="1:11" s="12" customFormat="1" ht="24" customHeight="1" x14ac:dyDescent="0.25">
      <c r="A4" s="11"/>
      <c r="B4" s="105" t="s">
        <v>87</v>
      </c>
      <c r="C4" s="105"/>
      <c r="D4" s="105"/>
      <c r="E4" s="105"/>
      <c r="F4" s="106"/>
      <c r="G4" s="106"/>
      <c r="H4" s="106"/>
      <c r="I4" s="106"/>
      <c r="J4" s="106"/>
      <c r="K4" s="106"/>
    </row>
    <row r="5" spans="1:11" x14ac:dyDescent="0.25">
      <c r="A5" s="3"/>
      <c r="B5" s="4"/>
      <c r="C5" s="5"/>
      <c r="D5" s="5"/>
      <c r="E5" s="4"/>
      <c r="F5" s="54"/>
      <c r="G5" s="54"/>
      <c r="H5" s="54"/>
      <c r="I5" s="56"/>
      <c r="J5" s="6"/>
      <c r="K5" s="7"/>
    </row>
    <row r="6" spans="1:11" ht="93" customHeight="1" x14ac:dyDescent="0.25">
      <c r="A6" s="34" t="s">
        <v>0</v>
      </c>
      <c r="B6" s="34" t="s">
        <v>2</v>
      </c>
      <c r="C6" s="34" t="s">
        <v>3</v>
      </c>
      <c r="D6" s="35" t="s">
        <v>4</v>
      </c>
      <c r="E6" s="36" t="s">
        <v>5</v>
      </c>
      <c r="F6" s="83" t="s">
        <v>58</v>
      </c>
      <c r="G6" s="83" t="s">
        <v>58</v>
      </c>
      <c r="H6" s="83" t="s">
        <v>58</v>
      </c>
      <c r="I6" s="84" t="s">
        <v>10</v>
      </c>
      <c r="J6" s="85" t="s">
        <v>8</v>
      </c>
      <c r="K6" s="8"/>
    </row>
    <row r="7" spans="1:11" ht="61.5" customHeight="1" x14ac:dyDescent="0.25">
      <c r="A7" s="38">
        <v>1</v>
      </c>
      <c r="B7" s="47" t="s">
        <v>52</v>
      </c>
      <c r="C7" s="37" t="s">
        <v>59</v>
      </c>
      <c r="D7" s="13"/>
      <c r="E7" s="24"/>
      <c r="F7" s="50"/>
      <c r="G7" s="55"/>
      <c r="H7" s="55"/>
      <c r="I7" s="50"/>
      <c r="J7" s="52"/>
      <c r="K7" s="8"/>
    </row>
    <row r="8" spans="1:11" ht="42.75" customHeight="1" x14ac:dyDescent="0.25">
      <c r="A8" s="38">
        <v>2</v>
      </c>
      <c r="B8" s="47" t="s">
        <v>53</v>
      </c>
      <c r="C8" s="37" t="s">
        <v>59</v>
      </c>
      <c r="D8" s="13"/>
      <c r="E8" s="24"/>
      <c r="F8" s="50"/>
      <c r="G8" s="55"/>
      <c r="H8" s="55"/>
      <c r="I8" s="50"/>
      <c r="J8" s="52"/>
    </row>
    <row r="9" spans="1:11" ht="60" x14ac:dyDescent="0.25">
      <c r="A9" s="38">
        <v>3</v>
      </c>
      <c r="B9" s="47" t="s">
        <v>56</v>
      </c>
      <c r="C9" s="37" t="s">
        <v>59</v>
      </c>
      <c r="D9" s="13"/>
      <c r="E9" s="24"/>
      <c r="F9" s="50"/>
      <c r="G9" s="55"/>
      <c r="H9" s="55"/>
      <c r="I9" s="50"/>
      <c r="J9" s="52"/>
    </row>
    <row r="10" spans="1:11" ht="60" x14ac:dyDescent="0.25">
      <c r="A10" s="38">
        <v>4</v>
      </c>
      <c r="B10" s="47" t="s">
        <v>53</v>
      </c>
      <c r="C10" s="37" t="s">
        <v>59</v>
      </c>
      <c r="D10" s="13"/>
      <c r="E10" s="24"/>
      <c r="F10" s="50"/>
      <c r="G10" s="55"/>
      <c r="H10" s="55"/>
      <c r="I10" s="50"/>
      <c r="J10" s="52"/>
    </row>
    <row r="11" spans="1:11" ht="60" x14ac:dyDescent="0.25">
      <c r="A11" s="38">
        <v>5</v>
      </c>
      <c r="B11" s="47" t="s">
        <v>56</v>
      </c>
      <c r="C11" s="37" t="s">
        <v>59</v>
      </c>
      <c r="D11" s="13"/>
      <c r="E11" s="24"/>
      <c r="F11" s="50"/>
      <c r="G11" s="55"/>
      <c r="H11" s="55"/>
      <c r="I11" s="50"/>
      <c r="J11" s="52"/>
    </row>
    <row r="12" spans="1:11" x14ac:dyDescent="0.25">
      <c r="E12" s="9"/>
    </row>
    <row r="13" spans="1:11" x14ac:dyDescent="0.25">
      <c r="E13" s="9"/>
    </row>
    <row r="14" spans="1:11" x14ac:dyDescent="0.25">
      <c r="E14" s="9"/>
    </row>
  </sheetData>
  <autoFilter ref="A6:J6">
    <sortState ref="A7:J36">
      <sortCondition ref="B6"/>
    </sortState>
  </autoFilter>
  <sortState ref="A7:J9">
    <sortCondition ref="B7"/>
  </sortState>
  <mergeCells count="3">
    <mergeCell ref="I2:J2"/>
    <mergeCell ref="B3:K3"/>
    <mergeCell ref="B4:K4"/>
  </mergeCells>
  <pageMargins left="0.7" right="0.7" top="0.75" bottom="0.75" header="0.3" footer="0.3"/>
  <pageSetup paperSize="9" scale="62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workbookViewId="0">
      <selection activeCell="B2" sqref="B2:K2"/>
    </sheetView>
  </sheetViews>
  <sheetFormatPr defaultRowHeight="15" x14ac:dyDescent="0.25"/>
  <cols>
    <col min="1" max="1" width="12.28515625" customWidth="1"/>
    <col min="2" max="2" width="18" customWidth="1"/>
    <col min="3" max="3" width="28.7109375" customWidth="1"/>
    <col min="4" max="4" width="23.140625" customWidth="1"/>
    <col min="5" max="5" width="21.85546875" customWidth="1"/>
    <col min="6" max="6" width="9.5703125" customWidth="1"/>
    <col min="7" max="7" width="6.140625" customWidth="1"/>
    <col min="8" max="8" width="12.42578125" customWidth="1"/>
    <col min="9" max="9" width="7.42578125" customWidth="1"/>
    <col min="10" max="10" width="8.5703125" customWidth="1"/>
    <col min="11" max="11" width="9.42578125" customWidth="1"/>
    <col min="12" max="12" width="15.85546875" customWidth="1"/>
  </cols>
  <sheetData>
    <row r="1" spans="1:13" ht="36.75" customHeight="1" x14ac:dyDescent="0.25">
      <c r="B1" s="109" t="s">
        <v>33</v>
      </c>
      <c r="C1" s="109"/>
      <c r="D1" s="109"/>
      <c r="E1" s="109"/>
      <c r="F1" s="109"/>
      <c r="G1" s="109"/>
      <c r="H1" s="109"/>
      <c r="I1" s="109"/>
      <c r="J1" s="109"/>
      <c r="K1" s="109"/>
    </row>
    <row r="2" spans="1:13" ht="32.25" customHeight="1" x14ac:dyDescent="0.25">
      <c r="B2" s="107" t="s">
        <v>87</v>
      </c>
      <c r="C2" s="108"/>
      <c r="D2" s="108"/>
      <c r="E2" s="108"/>
      <c r="F2" s="108"/>
      <c r="G2" s="108"/>
      <c r="H2" s="108"/>
      <c r="I2" s="108"/>
      <c r="J2" s="108"/>
      <c r="K2" s="108"/>
    </row>
    <row r="3" spans="1:13" ht="102" x14ac:dyDescent="0.25">
      <c r="A3" s="43" t="s">
        <v>0</v>
      </c>
      <c r="B3" s="44" t="s">
        <v>12</v>
      </c>
      <c r="C3" s="44" t="s">
        <v>13</v>
      </c>
      <c r="D3" s="44" t="s">
        <v>14</v>
      </c>
      <c r="E3" s="44" t="s">
        <v>15</v>
      </c>
      <c r="F3" s="44" t="s">
        <v>21</v>
      </c>
      <c r="G3" s="44" t="s">
        <v>16</v>
      </c>
      <c r="H3" s="44" t="s">
        <v>17</v>
      </c>
      <c r="I3" s="44" t="s">
        <v>22</v>
      </c>
      <c r="J3" s="44" t="s">
        <v>18</v>
      </c>
      <c r="K3" s="44" t="s">
        <v>19</v>
      </c>
      <c r="L3" s="44" t="s">
        <v>20</v>
      </c>
      <c r="M3" s="44" t="s">
        <v>23</v>
      </c>
    </row>
    <row r="4" spans="1:13" s="33" customFormat="1" ht="69" customHeight="1" x14ac:dyDescent="0.25">
      <c r="A4" s="45">
        <v>1</v>
      </c>
      <c r="B4" s="46" t="s">
        <v>37</v>
      </c>
      <c r="C4" s="46" t="s">
        <v>38</v>
      </c>
      <c r="D4" s="47" t="s">
        <v>39</v>
      </c>
      <c r="E4" s="47" t="s">
        <v>40</v>
      </c>
      <c r="F4" s="48" t="s">
        <v>41</v>
      </c>
      <c r="G4" s="49">
        <v>5</v>
      </c>
      <c r="H4" s="50">
        <v>48.31</v>
      </c>
      <c r="I4" s="48"/>
      <c r="J4" s="47" t="s">
        <v>42</v>
      </c>
      <c r="K4" s="47" t="s">
        <v>43</v>
      </c>
      <c r="L4" s="51">
        <v>4602676003345</v>
      </c>
      <c r="M4" s="50">
        <v>4.83</v>
      </c>
    </row>
    <row r="5" spans="1:13" ht="71.25" customHeight="1" x14ac:dyDescent="0.25">
      <c r="A5" s="45">
        <f>A4+1</f>
        <v>2</v>
      </c>
      <c r="B5" s="67" t="s">
        <v>60</v>
      </c>
      <c r="C5" s="67" t="s">
        <v>60</v>
      </c>
      <c r="D5" s="68" t="s">
        <v>61</v>
      </c>
      <c r="E5" s="68" t="s">
        <v>40</v>
      </c>
      <c r="F5" s="69" t="s">
        <v>62</v>
      </c>
      <c r="G5" s="70">
        <v>5</v>
      </c>
      <c r="H5" s="71">
        <v>158.41</v>
      </c>
      <c r="I5" s="69"/>
      <c r="J5" s="68" t="s">
        <v>63</v>
      </c>
      <c r="K5" s="68" t="s">
        <v>64</v>
      </c>
      <c r="L5" s="72">
        <v>4602676003949</v>
      </c>
      <c r="M5" s="50">
        <v>8.33</v>
      </c>
    </row>
    <row r="6" spans="1:13" ht="92.25" customHeight="1" x14ac:dyDescent="0.25">
      <c r="A6" s="45">
        <f>A5+1</f>
        <v>3</v>
      </c>
      <c r="B6" s="67" t="s">
        <v>65</v>
      </c>
      <c r="C6" s="67" t="s">
        <v>65</v>
      </c>
      <c r="D6" s="68" t="s">
        <v>66</v>
      </c>
      <c r="E6" s="68" t="s">
        <v>67</v>
      </c>
      <c r="F6" s="69" t="s">
        <v>68</v>
      </c>
      <c r="G6" s="70">
        <v>10</v>
      </c>
      <c r="H6" s="71">
        <v>225.83</v>
      </c>
      <c r="I6" s="69"/>
      <c r="J6" s="68" t="s">
        <v>69</v>
      </c>
      <c r="K6" s="68" t="s">
        <v>70</v>
      </c>
      <c r="L6" s="72">
        <v>4602676005752</v>
      </c>
      <c r="M6" s="50">
        <v>8.33</v>
      </c>
    </row>
    <row r="7" spans="1:13" ht="140.25" x14ac:dyDescent="0.25">
      <c r="A7" s="45">
        <f>A6+1</f>
        <v>4</v>
      </c>
      <c r="B7" s="67" t="s">
        <v>71</v>
      </c>
      <c r="C7" s="67" t="s">
        <v>44</v>
      </c>
      <c r="D7" s="68" t="s">
        <v>45</v>
      </c>
      <c r="E7" s="68" t="s">
        <v>40</v>
      </c>
      <c r="F7" s="69" t="s">
        <v>46</v>
      </c>
      <c r="G7" s="70">
        <v>5</v>
      </c>
      <c r="H7" s="71">
        <v>205</v>
      </c>
      <c r="I7" s="69"/>
      <c r="J7" s="68" t="s">
        <v>47</v>
      </c>
      <c r="K7" s="68" t="s">
        <v>48</v>
      </c>
      <c r="L7" s="72">
        <v>4602676003925</v>
      </c>
      <c r="M7" s="50">
        <v>41</v>
      </c>
    </row>
    <row r="8" spans="1:13" ht="140.25" x14ac:dyDescent="0.25">
      <c r="A8" s="45">
        <f>A7+1</f>
        <v>5</v>
      </c>
      <c r="B8" s="46" t="s">
        <v>49</v>
      </c>
      <c r="C8" s="46" t="s">
        <v>49</v>
      </c>
      <c r="D8" s="47" t="s">
        <v>54</v>
      </c>
      <c r="E8" s="47" t="s">
        <v>40</v>
      </c>
      <c r="F8" s="48" t="s">
        <v>50</v>
      </c>
      <c r="G8" s="49">
        <v>10</v>
      </c>
      <c r="H8" s="50">
        <v>166.6</v>
      </c>
      <c r="I8" s="48"/>
      <c r="J8" s="47" t="s">
        <v>51</v>
      </c>
      <c r="K8" s="47" t="s">
        <v>55</v>
      </c>
      <c r="L8" s="51">
        <v>4602676009057</v>
      </c>
      <c r="M8" s="50">
        <v>8.33</v>
      </c>
    </row>
  </sheetData>
  <autoFilter ref="A3:M3">
    <sortState ref="A4:M33">
      <sortCondition ref="B3"/>
    </sortState>
  </autoFilter>
  <sortState ref="A4:M8">
    <sortCondition ref="B4"/>
  </sortState>
  <mergeCells count="2">
    <mergeCell ref="B2:K2"/>
    <mergeCell ref="B1:K1"/>
  </mergeCells>
  <pageMargins left="0.7" right="0.7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3"/>
  <sheetViews>
    <sheetView topLeftCell="A5" workbookViewId="0">
      <selection activeCell="B24" sqref="B24"/>
    </sheetView>
  </sheetViews>
  <sheetFormatPr defaultRowHeight="15.75" x14ac:dyDescent="0.25"/>
  <cols>
    <col min="1" max="1" width="5" style="2" customWidth="1"/>
    <col min="2" max="2" width="56.28515625" style="2" customWidth="1"/>
    <col min="3" max="3" width="11.28515625" style="2" customWidth="1"/>
    <col min="4" max="4" width="14.28515625" style="2" customWidth="1"/>
    <col min="5" max="5" width="19" style="2" customWidth="1"/>
    <col min="6" max="6" width="14" style="17" customWidth="1"/>
    <col min="7" max="7" width="19.5703125" style="17" customWidth="1"/>
    <col min="8" max="8" width="13.7109375" style="2" customWidth="1"/>
    <col min="9" max="9" width="37.28515625" style="2" customWidth="1"/>
    <col min="10" max="10" width="24.28515625" style="2" customWidth="1"/>
    <col min="11" max="16384" width="9.140625" style="2"/>
  </cols>
  <sheetData>
    <row r="2" spans="1:10" x14ac:dyDescent="0.25">
      <c r="J2" s="15"/>
    </row>
    <row r="3" spans="1:10" ht="15.75" customHeight="1" x14ac:dyDescent="0.25">
      <c r="A3" s="1"/>
      <c r="B3" s="1"/>
      <c r="C3" s="1"/>
      <c r="D3" s="1"/>
      <c r="E3" s="1"/>
      <c r="F3" s="18"/>
      <c r="G3" s="18"/>
      <c r="H3" s="19"/>
      <c r="I3" s="19"/>
      <c r="J3" s="19"/>
    </row>
    <row r="4" spans="1:10" ht="15.75" customHeight="1" x14ac:dyDescent="0.25">
      <c r="A4" s="103" t="s">
        <v>24</v>
      </c>
      <c r="B4" s="102"/>
      <c r="C4" s="102"/>
      <c r="D4" s="102"/>
      <c r="E4" s="102"/>
      <c r="F4" s="102"/>
      <c r="G4" s="102"/>
      <c r="H4" s="102"/>
      <c r="I4" s="14"/>
      <c r="J4" s="14"/>
    </row>
    <row r="5" spans="1:10" s="12" customFormat="1" x14ac:dyDescent="0.25">
      <c r="A5" s="111" t="s">
        <v>87</v>
      </c>
      <c r="B5" s="112"/>
      <c r="C5" s="112"/>
      <c r="D5" s="112"/>
      <c r="E5" s="112"/>
      <c r="F5" s="112"/>
      <c r="G5" s="112"/>
      <c r="H5" s="112"/>
      <c r="I5" s="20"/>
      <c r="J5" s="20"/>
    </row>
    <row r="6" spans="1:10" s="12" customFormat="1" x14ac:dyDescent="0.25">
      <c r="A6" s="113"/>
      <c r="B6" s="113"/>
      <c r="C6" s="113"/>
      <c r="D6" s="113"/>
      <c r="E6" s="113"/>
      <c r="F6" s="113"/>
      <c r="G6" s="113"/>
      <c r="H6" s="113"/>
      <c r="I6" s="21"/>
      <c r="J6" s="16"/>
    </row>
    <row r="7" spans="1:10" ht="34.5" customHeight="1" x14ac:dyDescent="0.25">
      <c r="A7" s="114" t="s">
        <v>0</v>
      </c>
      <c r="B7" s="114" t="s">
        <v>2</v>
      </c>
      <c r="C7" s="115" t="s">
        <v>4</v>
      </c>
      <c r="D7" s="116" t="s">
        <v>5</v>
      </c>
      <c r="E7" s="116" t="s">
        <v>25</v>
      </c>
      <c r="F7" s="118"/>
      <c r="G7" s="117"/>
      <c r="H7" s="110" t="s">
        <v>26</v>
      </c>
      <c r="I7" s="110" t="s">
        <v>34</v>
      </c>
      <c r="J7" s="7"/>
    </row>
    <row r="8" spans="1:10" ht="86.25" customHeight="1" x14ac:dyDescent="0.25">
      <c r="A8" s="114"/>
      <c r="B8" s="114"/>
      <c r="C8" s="115"/>
      <c r="D8" s="116"/>
      <c r="E8" s="117"/>
      <c r="F8" s="22" t="s">
        <v>27</v>
      </c>
      <c r="G8" s="23" t="s">
        <v>28</v>
      </c>
      <c r="H8" s="110"/>
      <c r="I8" s="110"/>
    </row>
    <row r="9" spans="1:10" ht="25.5" x14ac:dyDescent="0.25">
      <c r="A9" s="66">
        <v>1</v>
      </c>
      <c r="B9" s="46" t="s">
        <v>72</v>
      </c>
      <c r="C9" s="47"/>
      <c r="D9" s="24"/>
      <c r="E9" s="25"/>
      <c r="F9" s="26"/>
      <c r="G9" s="27"/>
      <c r="H9" s="63"/>
      <c r="I9" s="59"/>
    </row>
    <row r="10" spans="1:10" ht="25.5" x14ac:dyDescent="0.25">
      <c r="A10" s="66">
        <v>2</v>
      </c>
      <c r="B10" s="67" t="s">
        <v>73</v>
      </c>
      <c r="C10" s="68"/>
      <c r="D10" s="24"/>
      <c r="E10" s="25"/>
      <c r="F10" s="26"/>
      <c r="G10" s="27"/>
      <c r="H10" s="63"/>
      <c r="I10" s="59"/>
    </row>
    <row r="11" spans="1:10" x14ac:dyDescent="0.25">
      <c r="A11" s="66">
        <v>3</v>
      </c>
      <c r="B11" s="67" t="s">
        <v>74</v>
      </c>
      <c r="C11" s="68"/>
      <c r="D11" s="24"/>
      <c r="E11" s="25"/>
      <c r="F11" s="26"/>
      <c r="G11" s="27"/>
      <c r="H11" s="63"/>
      <c r="I11" s="59"/>
    </row>
    <row r="12" spans="1:10" x14ac:dyDescent="0.25">
      <c r="A12" s="66">
        <v>4</v>
      </c>
      <c r="B12" s="67" t="s">
        <v>75</v>
      </c>
      <c r="C12" s="68"/>
      <c r="D12" s="24"/>
      <c r="E12" s="25"/>
      <c r="F12" s="26"/>
      <c r="G12" s="27"/>
      <c r="H12" s="63"/>
      <c r="I12" s="59"/>
    </row>
    <row r="13" spans="1:10" ht="25.5" x14ac:dyDescent="0.25">
      <c r="A13" s="66">
        <v>5</v>
      </c>
      <c r="B13" s="46" t="s">
        <v>76</v>
      </c>
      <c r="C13" s="47"/>
      <c r="D13" s="24"/>
      <c r="E13" s="25"/>
      <c r="F13" s="26"/>
      <c r="G13" s="27"/>
      <c r="H13" s="63"/>
      <c r="I13" s="59"/>
    </row>
  </sheetData>
  <mergeCells count="10">
    <mergeCell ref="I7:I8"/>
    <mergeCell ref="A4:H4"/>
    <mergeCell ref="A5:H6"/>
    <mergeCell ref="A7:A8"/>
    <mergeCell ref="B7:B8"/>
    <mergeCell ref="C7:C8"/>
    <mergeCell ref="D7:D8"/>
    <mergeCell ref="E7:E8"/>
    <mergeCell ref="F7:G7"/>
    <mergeCell ref="H7:H8"/>
  </mergeCells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расчет</vt:lpstr>
      <vt:lpstr>Метод сопостовимых рыночных цен</vt:lpstr>
      <vt:lpstr>Тарифный метод</vt:lpstr>
      <vt:lpstr>Средневзвешенная цена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2020-10-07T12:31:39Z</cp:lastPrinted>
  <dcterms:created xsi:type="dcterms:W3CDTF">2017-12-05T06:47:17Z</dcterms:created>
  <dcterms:modified xsi:type="dcterms:W3CDTF">2026-09-07T09:12:12Z</dcterms:modified>
</cp:coreProperties>
</file>