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igulII\Desktop\СЗ 783\"/>
    </mc:Choice>
  </mc:AlternateContent>
  <bookViews>
    <workbookView xWindow="0" yWindow="0" windowWidth="28800" windowHeight="12435"/>
  </bookViews>
  <sheets>
    <sheet name="Лист 1" sheetId="5" r:id="rId1"/>
    <sheet name="Лист1" sheetId="6" r:id="rId2"/>
  </sheets>
  <definedNames>
    <definedName name="_xlnm._FilterDatabase" localSheetId="0" hidden="1">'Лист 1'!$A$9:$M$10</definedName>
  </definedNames>
  <calcPr calcId="152511" fullPrecision="0" calcOnSave="0" concurrentCalc="0"/>
  <extLst>
    <s:ext xmlns:s="http://schemas.openxmlformats.org/spreadsheetml/2006/main" xmlns:unk3="http://schemas.microsoft.com/office/spreadsheetml/2018/calcfeatures" uri="{B58B0392-4F1F-4190-BB64-5DF3571DCE5F}">
      <unk3:calcFeatures>
        <unk3:feature name="microsoft.com:RD"/>
        <unk3:feature name="microsoft.com:Single"/>
        <unk3:feature name="microsoft.com:FV"/>
        <unk3:feature name="microsoft.com:CNMTM"/>
        <unk3:feature name="microsoft.com:LET_WF"/>
      </unk3:calcFeatures>
    </s:ext>
  </extLst>
</workbook>
</file>

<file path=xl/calcChain.xml><?xml version="1.0" encoding="utf-8"?>
<calcChain xmlns="http://schemas.openxmlformats.org/spreadsheetml/2006/main">
  <c r="K101" i="5" l="1"/>
  <c r="M100" i="5"/>
  <c r="L100" i="5"/>
  <c r="K100" i="5"/>
  <c r="J100" i="5"/>
  <c r="I100" i="5"/>
  <c r="M99" i="5"/>
  <c r="L99" i="5"/>
  <c r="K99" i="5"/>
  <c r="J99" i="5"/>
  <c r="I99" i="5"/>
  <c r="M98" i="5"/>
  <c r="L98" i="5"/>
  <c r="K98" i="5"/>
  <c r="J98" i="5"/>
  <c r="I98" i="5"/>
  <c r="M97" i="5"/>
  <c r="L97" i="5"/>
  <c r="K97" i="5"/>
  <c r="J97" i="5"/>
  <c r="I97" i="5"/>
  <c r="M96" i="5"/>
  <c r="L96" i="5"/>
  <c r="K96" i="5"/>
  <c r="J96" i="5"/>
  <c r="I96" i="5"/>
  <c r="M95" i="5"/>
  <c r="L95" i="5"/>
  <c r="K95" i="5"/>
  <c r="J95" i="5"/>
  <c r="I95" i="5"/>
  <c r="M94" i="5"/>
  <c r="L94" i="5"/>
  <c r="K94" i="5"/>
  <c r="J94" i="5"/>
  <c r="I94" i="5"/>
  <c r="M93" i="5"/>
  <c r="L93" i="5"/>
  <c r="K93" i="5"/>
  <c r="J93" i="5"/>
  <c r="I93" i="5"/>
  <c r="M92" i="5"/>
  <c r="L92" i="5"/>
  <c r="K92" i="5"/>
  <c r="J92" i="5"/>
  <c r="I92" i="5"/>
  <c r="M91" i="5"/>
  <c r="L91" i="5"/>
  <c r="K91" i="5"/>
  <c r="J91" i="5"/>
  <c r="I91" i="5"/>
  <c r="M90" i="5"/>
  <c r="L90" i="5"/>
  <c r="K90" i="5"/>
  <c r="J90" i="5"/>
  <c r="I90" i="5"/>
  <c r="M89" i="5"/>
  <c r="L89" i="5"/>
  <c r="K89" i="5"/>
  <c r="J89" i="5"/>
  <c r="I89" i="5"/>
  <c r="M88" i="5"/>
  <c r="L88" i="5"/>
  <c r="K88" i="5"/>
  <c r="J88" i="5"/>
  <c r="I88" i="5"/>
  <c r="M87" i="5"/>
  <c r="L87" i="5"/>
  <c r="K87" i="5"/>
  <c r="J87" i="5"/>
  <c r="I87" i="5"/>
  <c r="M86" i="5"/>
  <c r="L86" i="5"/>
  <c r="K86" i="5"/>
  <c r="J86" i="5"/>
  <c r="I86" i="5"/>
  <c r="M85" i="5"/>
  <c r="L85" i="5"/>
  <c r="K85" i="5"/>
  <c r="J85" i="5"/>
  <c r="I85" i="5"/>
  <c r="M84" i="5"/>
  <c r="L84" i="5"/>
  <c r="K84" i="5"/>
  <c r="J84" i="5"/>
  <c r="I84" i="5"/>
  <c r="M83" i="5"/>
  <c r="L83" i="5"/>
  <c r="K83" i="5"/>
  <c r="J83" i="5"/>
  <c r="I83" i="5"/>
  <c r="M82" i="5"/>
  <c r="L82" i="5"/>
  <c r="K82" i="5"/>
  <c r="J82" i="5"/>
  <c r="I82" i="5"/>
  <c r="M81" i="5"/>
  <c r="L81" i="5"/>
  <c r="K81" i="5"/>
  <c r="J81" i="5"/>
  <c r="I81" i="5"/>
  <c r="M80" i="5"/>
  <c r="L80" i="5"/>
  <c r="K80" i="5"/>
  <c r="J80" i="5"/>
  <c r="I80" i="5"/>
  <c r="M79" i="5"/>
  <c r="L79" i="5"/>
  <c r="K79" i="5"/>
  <c r="J79" i="5"/>
  <c r="I79" i="5"/>
  <c r="M78" i="5"/>
  <c r="L78" i="5"/>
  <c r="K78" i="5"/>
  <c r="J78" i="5"/>
  <c r="I78" i="5"/>
  <c r="M77" i="5"/>
  <c r="L77" i="5"/>
  <c r="K77" i="5"/>
  <c r="J77" i="5"/>
  <c r="I77" i="5"/>
  <c r="M76" i="5"/>
  <c r="L76" i="5"/>
  <c r="K76" i="5"/>
  <c r="J76" i="5"/>
  <c r="I76" i="5"/>
  <c r="M75" i="5"/>
  <c r="L75" i="5"/>
  <c r="K75" i="5"/>
  <c r="J75" i="5"/>
  <c r="I75" i="5"/>
  <c r="M74" i="5"/>
  <c r="L74" i="5"/>
  <c r="K74" i="5"/>
  <c r="J74" i="5"/>
  <c r="I74" i="5"/>
  <c r="M73" i="5"/>
  <c r="L73" i="5"/>
  <c r="K73" i="5"/>
  <c r="J73" i="5"/>
  <c r="I73" i="5"/>
  <c r="M72" i="5"/>
  <c r="L72" i="5"/>
  <c r="K72" i="5"/>
  <c r="J72" i="5"/>
  <c r="I72" i="5"/>
  <c r="M71" i="5"/>
  <c r="L71" i="5"/>
  <c r="K71" i="5"/>
  <c r="J71" i="5"/>
  <c r="I71" i="5"/>
  <c r="M70" i="5"/>
  <c r="L70" i="5"/>
  <c r="K70" i="5"/>
  <c r="J70" i="5"/>
  <c r="I70" i="5"/>
  <c r="M69" i="5"/>
  <c r="L69" i="5"/>
  <c r="K69" i="5"/>
  <c r="J69" i="5"/>
  <c r="I69" i="5"/>
  <c r="M68" i="5"/>
  <c r="L68" i="5"/>
  <c r="K68" i="5"/>
  <c r="J68" i="5"/>
  <c r="I68" i="5"/>
  <c r="M67" i="5"/>
  <c r="L67" i="5"/>
  <c r="K67" i="5"/>
  <c r="J67" i="5"/>
  <c r="I67" i="5"/>
  <c r="M66" i="5"/>
  <c r="L66" i="5"/>
  <c r="K66" i="5"/>
  <c r="J66" i="5"/>
  <c r="I66" i="5"/>
  <c r="M65" i="5"/>
  <c r="L65" i="5"/>
  <c r="K65" i="5"/>
  <c r="J65" i="5"/>
  <c r="I65" i="5"/>
  <c r="M64" i="5"/>
  <c r="L64" i="5"/>
  <c r="K64" i="5"/>
  <c r="J64" i="5"/>
  <c r="I64" i="5"/>
  <c r="M63" i="5"/>
  <c r="L63" i="5"/>
  <c r="K63" i="5"/>
  <c r="J63" i="5"/>
  <c r="I63" i="5"/>
  <c r="M62" i="5"/>
  <c r="L62" i="5"/>
  <c r="K62" i="5"/>
  <c r="J62" i="5"/>
  <c r="I62" i="5"/>
  <c r="M61" i="5"/>
  <c r="L61" i="5"/>
  <c r="K61" i="5"/>
  <c r="J61" i="5"/>
  <c r="I61" i="5"/>
  <c r="M60" i="5"/>
  <c r="L60" i="5"/>
  <c r="K60" i="5"/>
  <c r="J60" i="5"/>
  <c r="I60" i="5"/>
  <c r="M59" i="5"/>
  <c r="L59" i="5"/>
  <c r="K59" i="5"/>
  <c r="J59" i="5"/>
  <c r="I59" i="5"/>
  <c r="M58" i="5"/>
  <c r="L58" i="5"/>
  <c r="K58" i="5"/>
  <c r="J58" i="5"/>
  <c r="I58" i="5"/>
  <c r="M57" i="5"/>
  <c r="L57" i="5"/>
  <c r="K57" i="5"/>
  <c r="J57" i="5"/>
  <c r="I57" i="5"/>
  <c r="M56" i="5"/>
  <c r="L56" i="5"/>
  <c r="K56" i="5"/>
  <c r="J56" i="5"/>
  <c r="I56" i="5"/>
  <c r="M55" i="5"/>
  <c r="L55" i="5"/>
  <c r="K55" i="5"/>
  <c r="J55" i="5"/>
  <c r="I55" i="5"/>
  <c r="M54" i="5"/>
  <c r="L54" i="5"/>
  <c r="K54" i="5"/>
  <c r="J54" i="5"/>
  <c r="I54" i="5"/>
  <c r="M53" i="5"/>
  <c r="L53" i="5"/>
  <c r="K53" i="5"/>
  <c r="J53" i="5"/>
  <c r="I53" i="5"/>
  <c r="M52" i="5"/>
  <c r="L52" i="5"/>
  <c r="K52" i="5"/>
  <c r="J52" i="5"/>
  <c r="I52" i="5"/>
  <c r="M51" i="5"/>
  <c r="L51" i="5"/>
  <c r="K51" i="5"/>
  <c r="J51" i="5"/>
  <c r="I51" i="5"/>
  <c r="M50" i="5"/>
  <c r="L50" i="5"/>
  <c r="K50" i="5"/>
  <c r="J50" i="5"/>
  <c r="I50" i="5"/>
  <c r="M49" i="5"/>
  <c r="L49" i="5"/>
  <c r="K49" i="5"/>
  <c r="J49" i="5"/>
  <c r="I49" i="5"/>
  <c r="M48" i="5"/>
  <c r="L48" i="5"/>
  <c r="K48" i="5"/>
  <c r="J48" i="5"/>
  <c r="I48" i="5"/>
  <c r="M47" i="5"/>
  <c r="L47" i="5"/>
  <c r="K47" i="5"/>
  <c r="J47" i="5"/>
  <c r="I47" i="5"/>
  <c r="M46" i="5"/>
  <c r="L46" i="5"/>
  <c r="K46" i="5"/>
  <c r="J46" i="5"/>
  <c r="I46" i="5"/>
  <c r="M45" i="5"/>
  <c r="L45" i="5"/>
  <c r="K45" i="5"/>
  <c r="J45" i="5"/>
  <c r="I45" i="5"/>
  <c r="M44" i="5"/>
  <c r="L44" i="5"/>
  <c r="K44" i="5"/>
  <c r="J44" i="5"/>
  <c r="I44" i="5"/>
  <c r="M43" i="5"/>
  <c r="L43" i="5"/>
  <c r="K43" i="5"/>
  <c r="J43" i="5"/>
  <c r="I43" i="5"/>
  <c r="M42" i="5"/>
  <c r="L42" i="5"/>
  <c r="K42" i="5"/>
  <c r="J42" i="5"/>
  <c r="I42" i="5"/>
  <c r="M41" i="5"/>
  <c r="L41" i="5"/>
  <c r="K41" i="5"/>
  <c r="J41" i="5"/>
  <c r="I41" i="5"/>
  <c r="M40" i="5"/>
  <c r="L40" i="5"/>
  <c r="K40" i="5"/>
  <c r="J40" i="5"/>
  <c r="I40" i="5"/>
  <c r="M39" i="5"/>
  <c r="L39" i="5"/>
  <c r="K39" i="5"/>
  <c r="J39" i="5"/>
  <c r="I39" i="5"/>
  <c r="M38" i="5"/>
  <c r="L38" i="5"/>
  <c r="K38" i="5"/>
  <c r="J38" i="5"/>
  <c r="I38" i="5"/>
  <c r="M37" i="5"/>
  <c r="L37" i="5"/>
  <c r="K37" i="5"/>
  <c r="J37" i="5"/>
  <c r="I37" i="5"/>
  <c r="M36" i="5"/>
  <c r="L36" i="5"/>
  <c r="K36" i="5"/>
  <c r="J36" i="5"/>
  <c r="I36" i="5"/>
  <c r="M35" i="5"/>
  <c r="L35" i="5"/>
  <c r="K35" i="5"/>
  <c r="J35" i="5"/>
  <c r="I35" i="5"/>
  <c r="M34" i="5"/>
  <c r="L34" i="5"/>
  <c r="K34" i="5"/>
  <c r="J34" i="5"/>
  <c r="I34" i="5"/>
  <c r="M33" i="5"/>
  <c r="L33" i="5"/>
  <c r="K33" i="5"/>
  <c r="J33" i="5"/>
  <c r="I33" i="5"/>
  <c r="M32" i="5"/>
  <c r="L32" i="5"/>
  <c r="K32" i="5"/>
  <c r="J32" i="5"/>
  <c r="I32" i="5"/>
  <c r="M31" i="5"/>
  <c r="L31" i="5"/>
  <c r="K31" i="5"/>
  <c r="J31" i="5"/>
  <c r="I31" i="5"/>
  <c r="M30" i="5"/>
  <c r="L30" i="5"/>
  <c r="K30" i="5"/>
  <c r="J30" i="5"/>
  <c r="I30" i="5"/>
  <c r="M29" i="5"/>
  <c r="L29" i="5"/>
  <c r="K29" i="5"/>
  <c r="J29" i="5"/>
  <c r="I29" i="5"/>
  <c r="M28" i="5"/>
  <c r="L28" i="5"/>
  <c r="K28" i="5"/>
  <c r="J28" i="5"/>
  <c r="I28" i="5"/>
  <c r="M27" i="5"/>
  <c r="L27" i="5"/>
  <c r="K27" i="5"/>
  <c r="J27" i="5"/>
  <c r="I27" i="5"/>
  <c r="M26" i="5"/>
  <c r="L26" i="5"/>
  <c r="K26" i="5"/>
  <c r="J26" i="5"/>
  <c r="I26" i="5"/>
  <c r="M25" i="5"/>
  <c r="L25" i="5"/>
  <c r="K25" i="5"/>
  <c r="J25" i="5"/>
  <c r="I25" i="5"/>
  <c r="M24" i="5"/>
  <c r="L24" i="5"/>
  <c r="K24" i="5"/>
  <c r="J24" i="5"/>
  <c r="I24" i="5"/>
  <c r="M23" i="5"/>
  <c r="L23" i="5"/>
  <c r="K23" i="5"/>
  <c r="J23" i="5"/>
  <c r="I23" i="5"/>
  <c r="M22" i="5"/>
  <c r="L22" i="5"/>
  <c r="K22" i="5"/>
  <c r="J22" i="5"/>
  <c r="I22" i="5"/>
  <c r="M21" i="5"/>
  <c r="L21" i="5"/>
  <c r="K21" i="5"/>
  <c r="J21" i="5"/>
  <c r="I21" i="5"/>
  <c r="M20" i="5"/>
  <c r="L20" i="5"/>
  <c r="K20" i="5"/>
  <c r="J20" i="5"/>
  <c r="I20" i="5"/>
  <c r="M19" i="5"/>
  <c r="L19" i="5"/>
  <c r="K19" i="5"/>
  <c r="J19" i="5"/>
  <c r="I19" i="5"/>
  <c r="M18" i="5"/>
  <c r="L18" i="5"/>
  <c r="K18" i="5"/>
  <c r="J18" i="5"/>
  <c r="I18" i="5"/>
  <c r="M17" i="5"/>
  <c r="L17" i="5"/>
  <c r="K17" i="5"/>
  <c r="J17" i="5"/>
  <c r="I17" i="5"/>
  <c r="M16" i="5"/>
  <c r="L16" i="5"/>
  <c r="K16" i="5"/>
  <c r="J16" i="5"/>
  <c r="I16" i="5"/>
  <c r="M15" i="5"/>
  <c r="L15" i="5"/>
  <c r="K15" i="5"/>
  <c r="J15" i="5"/>
  <c r="I15" i="5"/>
  <c r="M14" i="5"/>
  <c r="L14" i="5"/>
  <c r="K14" i="5"/>
  <c r="J14" i="5"/>
  <c r="I14" i="5"/>
  <c r="M13" i="5"/>
  <c r="L13" i="5"/>
  <c r="K13" i="5"/>
  <c r="J13" i="5"/>
  <c r="I13" i="5"/>
  <c r="M12" i="5"/>
  <c r="L12" i="5"/>
  <c r="K12" i="5"/>
  <c r="J12" i="5"/>
  <c r="I12" i="5"/>
  <c r="M11" i="5"/>
  <c r="L11" i="5"/>
  <c r="K11" i="5"/>
  <c r="J11" i="5"/>
  <c r="I11" i="5"/>
  <c r="M10" i="5"/>
  <c r="L10" i="5"/>
  <c r="K10" i="5"/>
  <c r="J10" i="5"/>
  <c r="I10" i="5"/>
</calcChain>
</file>

<file path=xl/sharedStrings.xml><?xml version="1.0" encoding="utf-8"?>
<sst xmlns="http://schemas.openxmlformats.org/spreadsheetml/2006/main" count="297" uniqueCount="117">
  <si>
    <t>№</t>
  </si>
  <si>
    <t>ОКПД2/КТРУ</t>
  </si>
  <si>
    <t>Единица измерения</t>
  </si>
  <si>
    <t>Кол-во</t>
  </si>
  <si>
    <t>Средняя цена (руб.)</t>
  </si>
  <si>
    <t>Сред. квадрат. Отклонение</t>
  </si>
  <si>
    <t xml:space="preserve">Коэффициент вариации                </t>
  </si>
  <si>
    <t>Характеристики объекта закупки</t>
  </si>
  <si>
    <t>НМЦК</t>
  </si>
  <si>
    <t>РАСЧЕТ НМЦК</t>
  </si>
  <si>
    <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</si>
  <si>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</si>
  <si>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Используемый метод определения НМЦК с обоснованием</t>
  </si>
  <si>
    <t>Минимальная цена за единицу, руб.</t>
  </si>
  <si>
    <t>Характеристики объекта закупки указаны в описании объекта закупки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</si>
  <si>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(Письма Минфина России от 8.09.2017г. № 24-01-09/58179, от 11.09.2017г. № 24-01-10/58699, от 16.03.2020г. № 24-01-08/19862, от 28.07.2020г. № 24-01-07/66147).</t>
  </si>
  <si>
    <t>Наименование товара, услуги (работы)</t>
  </si>
  <si>
    <t>Расчет произвел</t>
  </si>
  <si>
    <t>Телегин И.А.</t>
  </si>
  <si>
    <t>Оказание услуг по предоставлению сотовой связи (абонентский номер 1) Санкт-Петербург Телематика. 79811796497</t>
  </si>
  <si>
    <t>Оказание услуг по предоставлению сотовой связи (абонентский номер 2) Санкт-Петербург Телематика. 79811796503</t>
  </si>
  <si>
    <t>Оказание услуг по предоставлению сотовой связи (абонентский номер 3) Санкт-Петербург Телематика.79811796505</t>
  </si>
  <si>
    <t>Оказание услуг по предоставлению сотовой связи (абонентский номер 4) Санкт-Петербург Телематика. 79112219072</t>
  </si>
  <si>
    <t>Оказание услуг по предоставлению сотовой связи (абонентский номер 5) Санкт-Петербург Телематика. 79817236613</t>
  </si>
  <si>
    <t>Оказание услуг по предоставлению сотовой связи (абонентский номер 6) Санкт-Петербург Телематика. 79119602945</t>
  </si>
  <si>
    <t>Оказание услуг по предоставлению сотовой связи (абонентский номер 7) Санкт-Петербург Телематика. 79818100223</t>
  </si>
  <si>
    <t>Оказание услуг по предоставлению сотовой связи (абонентский номер 8) Санкт-Петербург. Универсальный. Поминутно. 79119872545</t>
  </si>
  <si>
    <t>Оказание услуг по предоставлению сотовой связи (абонентский номер 9) Санкт-Петербург. Универсальный. Поминутно. 79112163508</t>
  </si>
  <si>
    <t>Оказание услуг по предоставлению сотовой связи (абонентский номер 10) Санкт-Петербург. Универсальный. Поминутно. 79117776312</t>
  </si>
  <si>
    <t>Оказание услуг по предоставлению сотовой связи (абонентский номер 11) Санкт-Петербург. Универсальный. Поминутно. 79214011408</t>
  </si>
  <si>
    <t>Оказание услуг по предоставлению сотовой связи (абонентский номер 12) Санкт-Петербург. Универсальный. Поминутно. 79811669249</t>
  </si>
  <si>
    <t>Оказание услуг по предоставлению сотовой связи (абонентский номер 13) Санкт-Петербург Телематика. 79811796491</t>
  </si>
  <si>
    <t>Оказание услуг по предоставлению сотовой связи (абонентский номер 14) Санкт-Петербург Телематика.79811796494</t>
  </si>
  <si>
    <t>Оказание услуг по предоставлению сотовой связи (абонентский номер 15) Санкт-Петербург Телематика. 79112901247</t>
  </si>
  <si>
    <t>Оказание услуг по предоставлению сотовой связи (абонентский номер 16) Санкт-Петербург Телематика. 79817224250</t>
  </si>
  <si>
    <t>Оказание услуг по предоставлению сотовой связи (абонентский номер 17) Санкт-Петербург. Универсальный. Поминутно. 79112311394</t>
  </si>
  <si>
    <t>Оказание услуг по предоставлению сотовой связи (абонентский номер 18) Санкт-Петербург. Универсальный. Поминутно. 79112156948</t>
  </si>
  <si>
    <t>Оказание услуг по предоставлению сотовой связи (абонентский номер 19) Санкт-Петербург. Универсальный. Поминутно. 79119347807</t>
  </si>
  <si>
    <t>Оказание услуг по предоставлению сотовой связи (абонентский номер 20) Санкт-Петербург. Универсальный. Поминутно. 79119340250</t>
  </si>
  <si>
    <t>Оказание услуг по предоставлению сотовой связи (абонентский номер 21) Санкт-Петербург. Универсальный. Поминутно. 79117776311</t>
  </si>
  <si>
    <t>Оказание услуг по предоставлению сотовой связи (абонентский номер 22) Санкт-Петербург. Универсальный. Поминутно. 79117721784</t>
  </si>
  <si>
    <t>Оказание услуг по предоставлению сотовой связи (абонентский номер 23) Санкт-Петербург. Универсальный. Поминутно. 79117721844</t>
  </si>
  <si>
    <t>Оказание услуг по предоставлению сотовой связи (абонентский номер 24) Санкт-Петербург. Универсальный. Поминутно. 79811775859</t>
  </si>
  <si>
    <t>Оказание услуг по предоставлению сотовой связи (абонентский номер 25) Санкт-Петербург. Универсальный. Поминутно. 79810410259</t>
  </si>
  <si>
    <t>Оказание услуг по предоставлению сотовой связи (абонентский номер 26) Санкт-Петербург. Умный бизнес. Start* 092022 79118202317</t>
  </si>
  <si>
    <t>Оказание услуг по предоставлению сотовой связи (абонентский номер 27) Санкт-Петербург Телематика. 79811796489</t>
  </si>
  <si>
    <t>Оказание услуг по предоставлению сотовой связи (абонентский номер 28) Санкт-Петербург Телематика. 79811796493</t>
  </si>
  <si>
    <t>Оказание услуг по предоставлению сотовой связи (абонентский номер 29) Санкт-Петербург Телематика. 79811796499</t>
  </si>
  <si>
    <t>Оказание услуг по предоставлению сотовой связи (абонентский номер 30) Санкт-Петербург Телематика. 79811796501</t>
  </si>
  <si>
    <t>Оказание услуг по предоставлению сотовой связи (абонентский номер 31) Санкт-Петербург Телематика. 79811796507</t>
  </si>
  <si>
    <t>Оказание услуг по предоставлению сотовой связи (абонентский номер 32) Санкт-Петербург Телематика. 79112901249</t>
  </si>
  <si>
    <t>Оказание услуг по предоставлению сотовой связи (абонентский номер 33) Санкт-Петербург Телематика.79817236710</t>
  </si>
  <si>
    <t>Оказание услуг по предоставлению сотовой связи (абонентский номер 34) Санкт-Петербург Телематика. 79817236811</t>
  </si>
  <si>
    <t>Оказание услуг по предоставлению сотовой связи (абонентский номер 35) Санкт-Петербург Телематика. 79119602568</t>
  </si>
  <si>
    <t>Оказание услуг по предоставлению сотовой связи (абонентский номер 36) Санкт-Петербург Телематика. 79119605582</t>
  </si>
  <si>
    <t>Оказание услуг по предоставлению сотовой связи (абонентский номер 37) Санкт-Петербург Телематика. 79818100115</t>
  </si>
  <si>
    <t>Оказание услуг по предоставлению сотовой связи (абонентский номер 38) Санкт-Петербург. Универсальный. Поминутно. 79119183073</t>
  </si>
  <si>
    <t>Оказание услуг по предоставлению сотовой связи (абонентский номер 39) Санкт-Петербург. Универсальный. Поминутно. 79112080522</t>
  </si>
  <si>
    <t>Оказание услуг по предоставлению сотовой связи (абонентский номер 40) Санкт-Петербург. Универсальный. Поминутно. 79112080577</t>
  </si>
  <si>
    <t>Оказание услуг по предоставлению сотовой связи (абонентский номер 41) Санкт-Петербург. Универсальный. Поминутно. 79117721783</t>
  </si>
  <si>
    <t>Оказание услуг по предоставлению сотовой связи (абонентский номер 42) Санкт-Петербург. Универсальный. Поминутно* 79117721789</t>
  </si>
  <si>
    <t>Оказание услуг по предоставлению сотовой связи (абонентский номер 43) Санкт-Петербург. Универсальный. Поминутно. 79118464832</t>
  </si>
  <si>
    <t>Оказание услуг по предоставлению сотовой связи (абонентский номер 44) Санкт-Петербург Телематика. 79819137546</t>
  </si>
  <si>
    <t>Оказание услуг по предоставлению сотовой связи (абонентский номер 45) Санкт-Петербург Телематика. 79811796502</t>
  </si>
  <si>
    <t>Оказание услуг по предоставлению сотовой связи (абонентский номер 46) Санкт-Петербург Телематика.79119714521</t>
  </si>
  <si>
    <t>Оказание услуг по предоставлению сотовой связи (абонентский номер 47) Санкт-Петербург Телематика. 79817224259</t>
  </si>
  <si>
    <t>Оказание услуг по предоставлению сотовой связи (абонентский номер 48) Санкт-Петербург. Универсальный. Поминутно. 79119319184</t>
  </si>
  <si>
    <t>Оказание услуг по предоставлению сотовой связи (абонентский номер 49) Санкт-Петербург. Универсальный. Поминутно. 79111097108</t>
  </si>
  <si>
    <t>Оказание услуг по предоставлению сотовой связи (абонентский номер 50) Санкт-Петербург. Универсальный. Поминутно* 79112500366</t>
  </si>
  <si>
    <t>Оказание услуг по предоставлению сотовой связи (абонентский номер 51) Санкт-Петербург Телематика. 79118202461</t>
  </si>
  <si>
    <t>Оказание услуг по предоставлению сотовой связи (абонентский номер 52) Санкт-Петербург Телематика. 79818701739</t>
  </si>
  <si>
    <t>Оказание услуг по предоставлению сотовой связи (абонентский номер 53) Санкт-Петербург Телематика.79811796504</t>
  </si>
  <si>
    <t>Оказание услуг по предоставлению сотовой связи (абонентский номер 54) Санкт-Петербург. Универсальный. Поминутно. 79119896594</t>
  </si>
  <si>
    <t>Оказание услуг по предоставлению сотовой связи (абонентский номер 55) Санкт-Петербург Телематика. 79811796490</t>
  </si>
  <si>
    <t>Оказание услуг по предоставлению сотовой связи (абонентский номер 56) Санкт-Петербург Телематика. 79811796500</t>
  </si>
  <si>
    <t>Оказание услуг по предоставлению сотовой связи (абонентский номер 57) Санкт-Петербург Телематика. 79119602417</t>
  </si>
  <si>
    <t>Оказание услуг по предоставлению сотовой связи (абонентский номер 58) Санкт-Петербург Телематика. 79119603149</t>
  </si>
  <si>
    <t>Оказание услуг по предоставлению сотовой связи (абонентский номер 59) Санкт-Петербург Телематика.79818100113</t>
  </si>
  <si>
    <t>Оказание услуг по предоставлению сотовой связи (абонентский номер 60) Санкт-Петербург. Универсальный. Поминутно. 79112259656</t>
  </si>
  <si>
    <t>Оказание услуг по предоставлению сотовой связи (абонентский номер 61) Санкт-Петербург. Универсальный. Поминутно. 79117776310</t>
  </si>
  <si>
    <t>Оказание услуг по предоставлению сотовой связи (абонентский номер 62) Санкт-Петербург. Универсальный. Поминутно. 79117721577</t>
  </si>
  <si>
    <t>Оказание услуг по предоставлению сотовой связи (абонентский номер 63) Санкт-Петербург. Универсальный. Поминутно. 79119896624</t>
  </si>
  <si>
    <t>Оказание услуг по предоставлению сотовой связи (абонентский номер 64) Санкт-Петербург. Универсальный. Поминутно. 79119896612</t>
  </si>
  <si>
    <t>Оказание услуг по предоставлению сотовой связи (абонентский номер 65) Санкт-Петербург. Универсальный. Поминутно. 79112171474</t>
  </si>
  <si>
    <t>Оказание услуг по предоставлению сотовой связи (абонентский номер 66) Санкт-Петербург Телематика. 79811796498</t>
  </si>
  <si>
    <t>Оказание услуг по предоставлению сотовой связи (абонентский номер 67) Санкт-Петербург Телематика. 79811796506</t>
  </si>
  <si>
    <t>Оказание услуг по предоставлению сотовой связи (абонентский номер 68) Санкт-Петербург Телематика. 79112901256</t>
  </si>
  <si>
    <t>Оказание услуг по предоставлению сотовой связи (абонентский номер 69) Санкт-Петербург Телематика. 79818100094</t>
  </si>
  <si>
    <t>Оказание услуг по предоставлению сотовой связи (абонентский номер 70) Санкт-Петербург Телематика. 79818100112</t>
  </si>
  <si>
    <t>Оказание услуг по предоставлению сотовой связи (абонентский номер 71) Санкт-Петербург Телематика. 79818100114</t>
  </si>
  <si>
    <t>Оказание услуг по предоставлению сотовой связи (абонентский номер 72) Санкт-Петербург. Универсальный. Поминутно. 79111097107</t>
  </si>
  <si>
    <t>Оказание услуг по предоставлению сотовой связи (абонентский номер 73) Санкт-Петербург. Универсальный. Поминутно. 79810220735</t>
  </si>
  <si>
    <t>Оказание услуг по предоставлению сотовой связи (абонентский номер 74) Санкт-Петербург. Умный бизнес. Start. 092022 79817906053</t>
  </si>
  <si>
    <t>Оказание услуг по предоставлению сотовой связи (абонентский номер 75) Санкт-Петербург Телематика.79117306412</t>
  </si>
  <si>
    <t>Оказание услуг по предоставлению сотовой связи (абонентский номер 76) Санкт-Петербург Телематика. 79819137539</t>
  </si>
  <si>
    <t>Оказание услуг по предоставлению сотовой связи (абонентский номер 77) Санкт-Петербург Телематика. 79811796492</t>
  </si>
  <si>
    <t>Оказание услуг по предоставлению сотовой связи (абонентский номер 78) Санкт-Петербург Телематика. 79811796495</t>
  </si>
  <si>
    <t>Оказание услуг по предоставлению сотовой связи (абонентский номер 79) Санкт-Петербург Телематика. 79811796496</t>
  </si>
  <si>
    <t>Оказание услуг по предоставлению сотовой связи (абонентский номер 80) Санкт-Петербург Телематика. 79112901069</t>
  </si>
  <si>
    <t>Оказание услуг по предоставлению сотовой связи (абонентский номер 81) Санкт-Петербург Телематика. 79819300578</t>
  </si>
  <si>
    <t>Оказание услуг по предоставлению сотовой связи (абонентский номер 82) Санкт-Петербург Телематика. 79817224296</t>
  </si>
  <si>
    <t>Оказание услуг по предоставлению сотовой связи (абонентский номер 83) Санкт-Петербург Телематика. 79112695179</t>
  </si>
  <si>
    <t>Оказание услуг по предоставлению сотовой связи (абонентский номер 84) Санкт-Петербург Телематика. 79119602815</t>
  </si>
  <si>
    <t>Оказание услуг по предоставлению сотовой связи (абонентский номер 85) Санкт-Петербург Телематика. 79119604236</t>
  </si>
  <si>
    <t>Оказание услуг по предоставлению сотовой связи (абонентский номер 86) Санкт-Петербург Телематика. 79119604678</t>
  </si>
  <si>
    <t>Оказание услуг по предоставлению сотовой связи (абонентский номер 87) Санкт-Петербург Телематика. 79119606618</t>
  </si>
  <si>
    <t>Оказание услуг по предоставлению сотовой связи (абонентский номер 88) Санкт-Петербург. Универсальный. Поминутно. 79112307374</t>
  </si>
  <si>
    <t>Оказание услуг по предоставлению сотовой связи (абонентский номер 89) Санкт-Петербург. Универсальный. Поминутно. 79119191176</t>
  </si>
  <si>
    <t>Оказание услуг по предоставлению сотовой связи (абонентский номер 90) Санкт-Петербург. Универсальный. Поминутно. 79119338741</t>
  </si>
  <si>
    <t>Оказание услуг по предоставлению сотовой связи (абонентский номер 91) Санкт-Петербург. Универсальный. Поминутно.79117776313</t>
  </si>
  <si>
    <t>61.20.11.000</t>
  </si>
  <si>
    <t>месяц</t>
  </si>
  <si>
    <t xml:space="preserve"> Вх. 6216 от 20.08.2026 Цена (руб)</t>
  </si>
  <si>
    <t xml:space="preserve"> Вх. 6217от 20.08.2026 Цена (руб)</t>
  </si>
  <si>
    <t xml:space="preserve"> Вх. 6218 от 20.08.2026 Цена (руб)</t>
  </si>
  <si>
    <r>
      <t xml:space="preserve">На основании проведенного анализа рынка и расчетов, НМЦК составляет: </t>
    </r>
    <r>
      <rPr>
        <b/>
        <sz val="12"/>
        <color theme="1"/>
        <rFont val="Times New Roman"/>
        <family val="1"/>
        <charset val="204"/>
      </rPr>
      <t>114 244</t>
    </r>
    <r>
      <rPr>
        <sz val="12"/>
        <color theme="1"/>
        <rFont val="Times New Roman"/>
        <family val="1"/>
        <charset val="204"/>
      </rPr>
      <t xml:space="preserve"> рублей. </t>
    </r>
    <r>
      <rPr>
        <b/>
        <sz val="12"/>
        <color theme="1"/>
        <rFont val="Times New Roman"/>
        <family val="1"/>
        <charset val="204"/>
      </rPr>
      <t>80</t>
    </r>
    <r>
      <rPr>
        <sz val="12"/>
        <color theme="1"/>
        <rFont val="Times New Roman"/>
        <family val="1"/>
        <charset val="204"/>
      </rPr>
      <t xml:space="preserve"> копеек.</t>
    </r>
  </si>
  <si>
    <t>Оказание услуг по предоставлению сотовой связи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</si>
</sst>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\.##0.00_-;\-* #\.##0.00_-;_-* &quot;-&quot;??_-;_-@_-"/>
    <numFmt numFmtId="165" formatCode="_-* #\ ##0.00_р_._-;\-* #\ ##0.00_р_._-;_-* \-??_р_._-;_-@_-"/>
    <numFmt numFmtId="166" formatCode="#\ ##0.00"/>
  </numFmts>
  <fonts count="20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.5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7" fillId="0" borderId="0" applyFont="0" applyFill="0" applyBorder="0" applyAlignment="0" applyProtection="0">
      <alignment vertical="center"/>
    </xf>
    <xf numFmtId="0" fontId="5" fillId="0" borderId="0"/>
    <xf numFmtId="0" fontId="7" fillId="0" borderId="0"/>
    <xf numFmtId="165" fontId="6" fillId="0" borderId="0" applyBorder="0" applyProtection="0"/>
    <xf numFmtId="165" fontId="6" fillId="0" borderId="0" applyBorder="0" applyProtection="0"/>
    <xf numFmtId="165" fontId="6" fillId="0" borderId="0" applyBorder="0" applyProtection="0"/>
    <xf numFmtId="0" fontId="6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166" fontId="2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166" fontId="2" fillId="2" borderId="0" xfId="1" applyNumberFormat="1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11" fillId="0" borderId="2" xfId="0" applyFont="1" applyBorder="1" applyAlignment="1">
      <alignment horizontal="center" vertical="top" wrapText="1"/>
    </xf>
    <xf numFmtId="4" fontId="13" fillId="0" borderId="4" xfId="0" applyNumberFormat="1" applyFont="1" applyFill="1" applyBorder="1" applyAlignment="1">
      <alignment horizontal="center" vertical="center"/>
    </xf>
    <xf numFmtId="166" fontId="12" fillId="2" borderId="4" xfId="1" applyNumberFormat="1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center" wrapText="1"/>
    </xf>
    <xf numFmtId="166" fontId="3" fillId="2" borderId="0" xfId="1" applyNumberFormat="1" applyFont="1" applyFill="1" applyBorder="1" applyAlignment="1">
      <alignment horizontal="center" wrapText="1"/>
    </xf>
    <xf numFmtId="4" fontId="14" fillId="0" borderId="5" xfId="1" applyNumberFormat="1" applyFont="1" applyBorder="1" applyAlignment="1" applyProtection="1">
      <alignment horizontal="center" vertical="top" wrapText="1"/>
    </xf>
    <xf numFmtId="0" fontId="16" fillId="0" borderId="4" xfId="0" applyFont="1" applyBorder="1" applyAlignment="1">
      <alignment horizontal="center" vertical="center" wrapText="1"/>
    </xf>
    <xf numFmtId="4" fontId="13" fillId="3" borderId="4" xfId="0" applyNumberFormat="1" applyFont="1" applyFill="1" applyBorder="1" applyAlignment="1">
      <alignment horizontal="center" vertical="center"/>
    </xf>
    <xf numFmtId="166" fontId="12" fillId="0" borderId="4" xfId="1" applyNumberFormat="1" applyFont="1" applyBorder="1" applyAlignment="1" applyProtection="1">
      <alignment horizontal="center" vertical="center" wrapText="1"/>
    </xf>
    <xf numFmtId="166" fontId="9" fillId="0" borderId="4" xfId="1" applyNumberFormat="1" applyFont="1" applyBorder="1" applyAlignment="1">
      <alignment horizontal="center" vertical="center" wrapText="1"/>
    </xf>
    <xf numFmtId="166" fontId="9" fillId="2" borderId="4" xfId="1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166" fontId="11" fillId="2" borderId="2" xfId="1" applyNumberFormat="1" applyFont="1" applyFill="1" applyBorder="1" applyAlignment="1">
      <alignment horizontal="center" vertical="top" wrapText="1"/>
    </xf>
    <xf numFmtId="166" fontId="11" fillId="0" borderId="2" xfId="1" applyNumberFormat="1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14" fontId="0" fillId="0" borderId="0" xfId="0" applyNumberFormat="1" applyAlignment="1">
      <alignment horizontal="center" wrapText="1"/>
    </xf>
    <xf numFmtId="0" fontId="19" fillId="0" borderId="4" xfId="0" applyFont="1" applyBorder="1" applyAlignment="1">
      <alignment vertical="center" wrapText="1"/>
    </xf>
    <xf numFmtId="0" fontId="17" fillId="0" borderId="0" xfId="0" applyFont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9" fillId="0" borderId="0" xfId="0" applyFont="1" applyAlignment="1">
      <alignment horizontal="left" vertical="center" wrapText="1"/>
    </xf>
    <xf numFmtId="0" fontId="15" fillId="0" borderId="0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3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2" fontId="0" fillId="0" borderId="0" xfId="0" applyNumberFormat="1"/>
  </cellXfs>
  <cellStyles count="8">
    <cellStyle name="Обычный" xfId="0" builtinId="0"/>
    <cellStyle name="Обычный 2" xfId="2"/>
    <cellStyle name="Обычный 3" xfId="3"/>
    <cellStyle name="Обычный 7" xfId="7"/>
    <cellStyle name="Пояснение 16" xfId="4"/>
    <cellStyle name="Пояснение 17" xfId="6"/>
    <cellStyle name="Пояснение 17 11" xfId="5"/>
    <cellStyle name="Финансовый" xfId="1" builtinId="3"/>
  </cellStyles>
  <dxfs count="0"/>
  <tableStyles count="0" defaultTableStyle="TableStyleMedium2" defaultPivotStyle="PivotStyleMedium9"/>
  <colors>
    <mruColors>
      <color rgb="FFFFFFFF"/>
      <color rgb="FFD9D9D9"/>
      <color rgb="FF60497A"/>
      <color rgb="FFBFBFBF"/>
      <color rgb="FFE6B8B7"/>
      <color rgb="FFD8E4BC"/>
      <color rgb="FFC4D79B"/>
      <color rgb="FFCCE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66350</xdr:colOff>
      <xdr:row>8</xdr:row>
      <xdr:rowOff>387749</xdr:rowOff>
    </xdr:from>
    <xdr:ext cx="914726" cy="459976"/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9324650" y="387749"/>
          <a:ext cx="914726" cy="459976"/>
        </a:xfrm>
        <a:prstGeom prst="rect">
          <a:avLst/>
        </a:prstGeom>
      </xdr:spPr>
    </xdr:pic>
    <xdr:clientData/>
  </xdr:oneCellAnchor>
  <xdr:oneCellAnchor>
    <xdr:from>
      <xdr:col>12</xdr:col>
      <xdr:colOff>76825</xdr:colOff>
      <xdr:row>8</xdr:row>
      <xdr:rowOff>409575</xdr:rowOff>
    </xdr:from>
    <xdr:ext cx="370850" cy="304800"/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9173200" y="5334000"/>
          <a:ext cx="370850" cy="30480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95250</xdr:rowOff>
    </xdr:from>
    <xdr:ext cx="1579001" cy="615749"/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 bwMode="auto">
        <a:xfrm>
          <a:off x="0" y="3562350"/>
          <a:ext cx="1579001" cy="615749"/>
        </a:xfrm>
        <a:prstGeom prst="rect">
          <a:avLst/>
        </a:prstGeom>
      </xdr:spPr>
    </xdr:pic>
    <xdr:clientData/>
  </xdr:oneCellAnchor>
  <xdr:oneCellAnchor>
    <xdr:from>
      <xdr:col>10</xdr:col>
      <xdr:colOff>33346</xdr:colOff>
      <xdr:row>8</xdr:row>
      <xdr:rowOff>323850</xdr:rowOff>
    </xdr:from>
    <xdr:ext cx="783661" cy="447675"/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 bwMode="auto">
        <a:xfrm>
          <a:off x="8672521" y="4933950"/>
          <a:ext cx="783661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Uigh" typeface="Microsoft Uighur"/>
      </a:majorFont>
      <a:minorFont>
        <a:latin typeface="Calibri"/>
        <a:ea typeface=""/>
        <a:cs typeface="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4999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4"/>
  <sheetViews>
    <sheetView tabSelected="1" topLeftCell="A8" workbookViewId="0">
      <selection activeCell="J100" sqref="J10:J100"/>
    </sheetView>
  </sheetViews>
  <sheetFormatPr defaultColWidth="9.140625" defaultRowHeight="15" x14ac:dyDescent="0.25"/>
  <cols>
    <col min="1" max="1" width="5.140625" style="1" customWidth="1"/>
    <col min="2" max="2" width="31.42578125" style="1" customWidth="1"/>
    <col min="3" max="3" width="11.7109375" style="5" customWidth="1"/>
    <col min="4" max="4" width="8.7109375" style="5" customWidth="1"/>
    <col min="5" max="5" width="5.85546875" style="5" customWidth="1"/>
    <col min="6" max="6" width="10.85546875" style="8" customWidth="1"/>
    <col min="7" max="7" width="10.42578125" style="8" customWidth="1"/>
    <col min="8" max="8" width="10.85546875" style="8" customWidth="1"/>
    <col min="9" max="9" width="11.42578125" style="8" customWidth="1"/>
    <col min="10" max="10" width="12.140625" style="8" customWidth="1"/>
    <col min="11" max="11" width="12.5703125" style="5" customWidth="1"/>
    <col min="12" max="12" width="14.140625" style="5" bestFit="1" customWidth="1"/>
    <col min="13" max="13" width="8.85546875" style="8" customWidth="1"/>
    <col min="14" max="16384" width="9.140625" style="1"/>
  </cols>
  <sheetData>
    <row r="1" spans="1:13" ht="35.25" customHeight="1" x14ac:dyDescent="0.3">
      <c r="A1" s="31" t="s">
        <v>11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30" customHeight="1" x14ac:dyDescent="0.25">
      <c r="A2" s="29" t="s">
        <v>116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ht="21.75" customHeight="1" x14ac:dyDescent="0.25">
      <c r="A3" s="32" t="s">
        <v>7</v>
      </c>
      <c r="B3" s="33"/>
      <c r="C3" s="34" t="s">
        <v>14</v>
      </c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ht="50.25" customHeight="1" x14ac:dyDescent="0.25">
      <c r="A4" s="32" t="s">
        <v>12</v>
      </c>
      <c r="B4" s="33"/>
      <c r="C4" s="36" t="s">
        <v>15</v>
      </c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3" ht="9" customHeight="1" x14ac:dyDescent="0.25"/>
    <row r="6" spans="1:13" ht="14.25" customHeight="1" x14ac:dyDescent="0.25">
      <c r="A6" s="38" t="s">
        <v>9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</row>
    <row r="7" spans="1:13" ht="21.75" customHeight="1" x14ac:dyDescent="0.25">
      <c r="A7" s="30" t="s">
        <v>10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3" ht="42" customHeight="1" x14ac:dyDescent="0.25">
      <c r="C8" s="9"/>
      <c r="D8" s="9"/>
      <c r="E8" s="9"/>
      <c r="K8" s="9"/>
      <c r="L8" s="9"/>
    </row>
    <row r="9" spans="1:13" s="6" customFormat="1" ht="36" x14ac:dyDescent="0.25">
      <c r="A9" s="10" t="s">
        <v>0</v>
      </c>
      <c r="B9" s="10" t="s">
        <v>16</v>
      </c>
      <c r="C9" s="10" t="s">
        <v>1</v>
      </c>
      <c r="D9" s="10" t="s">
        <v>2</v>
      </c>
      <c r="E9" s="10" t="s">
        <v>3</v>
      </c>
      <c r="F9" s="22" t="s">
        <v>112</v>
      </c>
      <c r="G9" s="22" t="s">
        <v>113</v>
      </c>
      <c r="H9" s="22" t="s">
        <v>114</v>
      </c>
      <c r="I9" s="23" t="s">
        <v>4</v>
      </c>
      <c r="J9" s="23" t="s">
        <v>13</v>
      </c>
      <c r="K9" s="24" t="s">
        <v>8</v>
      </c>
      <c r="L9" s="24" t="s">
        <v>5</v>
      </c>
      <c r="M9" s="23" t="s">
        <v>6</v>
      </c>
    </row>
    <row r="10" spans="1:13" s="6" customFormat="1" ht="33.75" customHeight="1" x14ac:dyDescent="0.25">
      <c r="A10" s="13">
        <v>1</v>
      </c>
      <c r="B10" s="27" t="s">
        <v>19</v>
      </c>
      <c r="C10" s="14" t="s">
        <v>110</v>
      </c>
      <c r="D10" s="17" t="s">
        <v>111</v>
      </c>
      <c r="E10" s="14">
        <v>12</v>
      </c>
      <c r="F10" s="18">
        <v>7.7</v>
      </c>
      <c r="G10" s="11">
        <v>8.09</v>
      </c>
      <c r="H10" s="11">
        <v>8.4700000000000006</v>
      </c>
      <c r="I10" s="12">
        <f t="shared" ref="I10:I41" si="0">(F10+G10+H10)/3</f>
        <v>8.09</v>
      </c>
      <c r="J10" s="12">
        <f t="shared" ref="J10:J41" si="1">F10*1</f>
        <v>7.7</v>
      </c>
      <c r="K10" s="19">
        <f t="shared" ref="K10:K41" si="2">J10*E10</f>
        <v>92.4</v>
      </c>
      <c r="L10" s="20">
        <f t="shared" ref="L10:L41" si="3">STDEV(F10:H10)</f>
        <v>0.39</v>
      </c>
      <c r="M10" s="21">
        <f t="shared" ref="M10:M41" si="4">L10/I10*100</f>
        <v>4.82</v>
      </c>
    </row>
    <row r="11" spans="1:13" s="6" customFormat="1" ht="33.75" customHeight="1" x14ac:dyDescent="0.25">
      <c r="A11" s="13">
        <v>2</v>
      </c>
      <c r="B11" s="27" t="s">
        <v>20</v>
      </c>
      <c r="C11" s="14" t="s">
        <v>110</v>
      </c>
      <c r="D11" s="17" t="s">
        <v>111</v>
      </c>
      <c r="E11" s="14">
        <v>12</v>
      </c>
      <c r="F11" s="18">
        <v>7.7</v>
      </c>
      <c r="G11" s="11">
        <v>8.09</v>
      </c>
      <c r="H11" s="11">
        <v>8.4700000000000006</v>
      </c>
      <c r="I11" s="12">
        <f t="shared" si="0"/>
        <v>8.09</v>
      </c>
      <c r="J11" s="12">
        <f t="shared" si="1"/>
        <v>7.7</v>
      </c>
      <c r="K11" s="19">
        <f t="shared" si="2"/>
        <v>92.4</v>
      </c>
      <c r="L11" s="20">
        <f t="shared" si="3"/>
        <v>0.39</v>
      </c>
      <c r="M11" s="21">
        <f t="shared" si="4"/>
        <v>4.82</v>
      </c>
    </row>
    <row r="12" spans="1:13" s="6" customFormat="1" ht="33.75" customHeight="1" x14ac:dyDescent="0.25">
      <c r="A12" s="13">
        <v>3</v>
      </c>
      <c r="B12" s="27" t="s">
        <v>21</v>
      </c>
      <c r="C12" s="14" t="s">
        <v>110</v>
      </c>
      <c r="D12" s="17" t="s">
        <v>111</v>
      </c>
      <c r="E12" s="14">
        <v>12</v>
      </c>
      <c r="F12" s="18">
        <v>7.7</v>
      </c>
      <c r="G12" s="11">
        <v>8.09</v>
      </c>
      <c r="H12" s="11">
        <v>8.4700000000000006</v>
      </c>
      <c r="I12" s="12">
        <f t="shared" si="0"/>
        <v>8.09</v>
      </c>
      <c r="J12" s="12">
        <f t="shared" si="1"/>
        <v>7.7</v>
      </c>
      <c r="K12" s="19">
        <f t="shared" si="2"/>
        <v>92.4</v>
      </c>
      <c r="L12" s="20">
        <f t="shared" si="3"/>
        <v>0.39</v>
      </c>
      <c r="M12" s="21">
        <f t="shared" si="4"/>
        <v>4.82</v>
      </c>
    </row>
    <row r="13" spans="1:13" s="6" customFormat="1" ht="33.75" customHeight="1" x14ac:dyDescent="0.25">
      <c r="A13" s="13">
        <v>4</v>
      </c>
      <c r="B13" s="27" t="s">
        <v>22</v>
      </c>
      <c r="C13" s="14" t="s">
        <v>110</v>
      </c>
      <c r="D13" s="17" t="s">
        <v>111</v>
      </c>
      <c r="E13" s="14">
        <v>12</v>
      </c>
      <c r="F13" s="18">
        <v>10.5</v>
      </c>
      <c r="G13" s="11">
        <v>11.03</v>
      </c>
      <c r="H13" s="11">
        <v>11.55</v>
      </c>
      <c r="I13" s="12">
        <f t="shared" si="0"/>
        <v>11.03</v>
      </c>
      <c r="J13" s="12">
        <f t="shared" si="1"/>
        <v>10.5</v>
      </c>
      <c r="K13" s="19">
        <f t="shared" si="2"/>
        <v>126</v>
      </c>
      <c r="L13" s="20">
        <f t="shared" si="3"/>
        <v>0.53</v>
      </c>
      <c r="M13" s="21">
        <f t="shared" si="4"/>
        <v>4.8099999999999996</v>
      </c>
    </row>
    <row r="14" spans="1:13" s="6" customFormat="1" ht="33.75" customHeight="1" x14ac:dyDescent="0.25">
      <c r="A14" s="13">
        <v>5</v>
      </c>
      <c r="B14" s="27" t="s">
        <v>23</v>
      </c>
      <c r="C14" s="14" t="s">
        <v>110</v>
      </c>
      <c r="D14" s="17" t="s">
        <v>111</v>
      </c>
      <c r="E14" s="14">
        <v>12</v>
      </c>
      <c r="F14" s="18">
        <v>11</v>
      </c>
      <c r="G14" s="11">
        <v>11.55</v>
      </c>
      <c r="H14" s="11">
        <v>12.1</v>
      </c>
      <c r="I14" s="12">
        <f t="shared" si="0"/>
        <v>11.55</v>
      </c>
      <c r="J14" s="12">
        <f t="shared" si="1"/>
        <v>11</v>
      </c>
      <c r="K14" s="19">
        <f t="shared" si="2"/>
        <v>132</v>
      </c>
      <c r="L14" s="20">
        <f t="shared" si="3"/>
        <v>0.55000000000000004</v>
      </c>
      <c r="M14" s="21">
        <f t="shared" si="4"/>
        <v>4.76</v>
      </c>
    </row>
    <row r="15" spans="1:13" s="6" customFormat="1" ht="33.75" customHeight="1" x14ac:dyDescent="0.25">
      <c r="A15" s="13">
        <v>6</v>
      </c>
      <c r="B15" s="27" t="s">
        <v>24</v>
      </c>
      <c r="C15" s="14" t="s">
        <v>110</v>
      </c>
      <c r="D15" s="17" t="s">
        <v>111</v>
      </c>
      <c r="E15" s="14">
        <v>12</v>
      </c>
      <c r="F15" s="18">
        <v>11</v>
      </c>
      <c r="G15" s="11">
        <v>11.55</v>
      </c>
      <c r="H15" s="11">
        <v>12.1</v>
      </c>
      <c r="I15" s="12">
        <f t="shared" si="0"/>
        <v>11.55</v>
      </c>
      <c r="J15" s="12">
        <f t="shared" si="1"/>
        <v>11</v>
      </c>
      <c r="K15" s="19">
        <f t="shared" si="2"/>
        <v>132</v>
      </c>
      <c r="L15" s="20">
        <f t="shared" si="3"/>
        <v>0.55000000000000004</v>
      </c>
      <c r="M15" s="21">
        <f t="shared" si="4"/>
        <v>4.76</v>
      </c>
    </row>
    <row r="16" spans="1:13" s="6" customFormat="1" ht="33.75" customHeight="1" x14ac:dyDescent="0.25">
      <c r="A16" s="13">
        <v>7</v>
      </c>
      <c r="B16" s="27" t="s">
        <v>25</v>
      </c>
      <c r="C16" s="14" t="s">
        <v>110</v>
      </c>
      <c r="D16" s="17" t="s">
        <v>111</v>
      </c>
      <c r="E16" s="14">
        <v>12</v>
      </c>
      <c r="F16" s="18">
        <v>11</v>
      </c>
      <c r="G16" s="11">
        <v>11.55</v>
      </c>
      <c r="H16" s="11">
        <v>12.1</v>
      </c>
      <c r="I16" s="12">
        <f t="shared" si="0"/>
        <v>11.55</v>
      </c>
      <c r="J16" s="12">
        <f t="shared" si="1"/>
        <v>11</v>
      </c>
      <c r="K16" s="19">
        <f t="shared" si="2"/>
        <v>132</v>
      </c>
      <c r="L16" s="20">
        <f t="shared" si="3"/>
        <v>0.55000000000000004</v>
      </c>
      <c r="M16" s="21">
        <f t="shared" si="4"/>
        <v>4.76</v>
      </c>
    </row>
    <row r="17" spans="1:13" s="6" customFormat="1" ht="45" x14ac:dyDescent="0.25">
      <c r="A17" s="13">
        <v>8</v>
      </c>
      <c r="B17" s="27" t="s">
        <v>26</v>
      </c>
      <c r="C17" s="14" t="s">
        <v>110</v>
      </c>
      <c r="D17" s="17" t="s">
        <v>111</v>
      </c>
      <c r="E17" s="14">
        <v>12</v>
      </c>
      <c r="F17" s="18">
        <v>200</v>
      </c>
      <c r="G17" s="11">
        <v>210</v>
      </c>
      <c r="H17" s="11">
        <v>220</v>
      </c>
      <c r="I17" s="12">
        <f t="shared" si="0"/>
        <v>210</v>
      </c>
      <c r="J17" s="12">
        <f t="shared" si="1"/>
        <v>200</v>
      </c>
      <c r="K17" s="19">
        <f t="shared" si="2"/>
        <v>2400</v>
      </c>
      <c r="L17" s="20">
        <f t="shared" si="3"/>
        <v>10</v>
      </c>
      <c r="M17" s="21">
        <f t="shared" si="4"/>
        <v>4.76</v>
      </c>
    </row>
    <row r="18" spans="1:13" s="6" customFormat="1" ht="45" x14ac:dyDescent="0.25">
      <c r="A18" s="13">
        <v>9</v>
      </c>
      <c r="B18" s="27" t="s">
        <v>27</v>
      </c>
      <c r="C18" s="14" t="s">
        <v>110</v>
      </c>
      <c r="D18" s="17" t="s">
        <v>111</v>
      </c>
      <c r="E18" s="14">
        <v>12</v>
      </c>
      <c r="F18" s="18">
        <v>200</v>
      </c>
      <c r="G18" s="11">
        <v>210</v>
      </c>
      <c r="H18" s="11">
        <v>220</v>
      </c>
      <c r="I18" s="12">
        <f t="shared" si="0"/>
        <v>210</v>
      </c>
      <c r="J18" s="12">
        <f t="shared" si="1"/>
        <v>200</v>
      </c>
      <c r="K18" s="19">
        <f t="shared" si="2"/>
        <v>2400</v>
      </c>
      <c r="L18" s="20">
        <f t="shared" si="3"/>
        <v>10</v>
      </c>
      <c r="M18" s="21">
        <f t="shared" si="4"/>
        <v>4.76</v>
      </c>
    </row>
    <row r="19" spans="1:13" s="6" customFormat="1" ht="45" x14ac:dyDescent="0.25">
      <c r="A19" s="13">
        <v>10</v>
      </c>
      <c r="B19" s="27" t="s">
        <v>28</v>
      </c>
      <c r="C19" s="14" t="s">
        <v>110</v>
      </c>
      <c r="D19" s="17" t="s">
        <v>111</v>
      </c>
      <c r="E19" s="14">
        <v>12</v>
      </c>
      <c r="F19" s="18">
        <v>200</v>
      </c>
      <c r="G19" s="11">
        <v>210</v>
      </c>
      <c r="H19" s="11">
        <v>220</v>
      </c>
      <c r="I19" s="12">
        <f t="shared" si="0"/>
        <v>210</v>
      </c>
      <c r="J19" s="12">
        <f t="shared" si="1"/>
        <v>200</v>
      </c>
      <c r="K19" s="19">
        <f t="shared" si="2"/>
        <v>2400</v>
      </c>
      <c r="L19" s="20">
        <f t="shared" si="3"/>
        <v>10</v>
      </c>
      <c r="M19" s="21">
        <f t="shared" si="4"/>
        <v>4.76</v>
      </c>
    </row>
    <row r="20" spans="1:13" s="6" customFormat="1" ht="45" x14ac:dyDescent="0.25">
      <c r="A20" s="13">
        <v>11</v>
      </c>
      <c r="B20" s="27" t="s">
        <v>29</v>
      </c>
      <c r="C20" s="14" t="s">
        <v>110</v>
      </c>
      <c r="D20" s="17" t="s">
        <v>111</v>
      </c>
      <c r="E20" s="14">
        <v>12</v>
      </c>
      <c r="F20" s="18">
        <v>200</v>
      </c>
      <c r="G20" s="11">
        <v>210</v>
      </c>
      <c r="H20" s="11">
        <v>220</v>
      </c>
      <c r="I20" s="12">
        <f t="shared" si="0"/>
        <v>210</v>
      </c>
      <c r="J20" s="12">
        <f t="shared" si="1"/>
        <v>200</v>
      </c>
      <c r="K20" s="19">
        <f t="shared" si="2"/>
        <v>2400</v>
      </c>
      <c r="L20" s="20">
        <f t="shared" si="3"/>
        <v>10</v>
      </c>
      <c r="M20" s="21">
        <f t="shared" si="4"/>
        <v>4.76</v>
      </c>
    </row>
    <row r="21" spans="1:13" s="6" customFormat="1" ht="45" x14ac:dyDescent="0.25">
      <c r="A21" s="13">
        <v>12</v>
      </c>
      <c r="B21" s="27" t="s">
        <v>30</v>
      </c>
      <c r="C21" s="14" t="s">
        <v>110</v>
      </c>
      <c r="D21" s="17" t="s">
        <v>111</v>
      </c>
      <c r="E21" s="14">
        <v>12</v>
      </c>
      <c r="F21" s="18">
        <v>200</v>
      </c>
      <c r="G21" s="11">
        <v>210</v>
      </c>
      <c r="H21" s="11">
        <v>220</v>
      </c>
      <c r="I21" s="12">
        <f t="shared" si="0"/>
        <v>210</v>
      </c>
      <c r="J21" s="12">
        <f t="shared" si="1"/>
        <v>200</v>
      </c>
      <c r="K21" s="19">
        <f t="shared" si="2"/>
        <v>2400</v>
      </c>
      <c r="L21" s="20">
        <f t="shared" si="3"/>
        <v>10</v>
      </c>
      <c r="M21" s="21">
        <f t="shared" si="4"/>
        <v>4.76</v>
      </c>
    </row>
    <row r="22" spans="1:13" s="6" customFormat="1" ht="35.25" customHeight="1" x14ac:dyDescent="0.25">
      <c r="A22" s="13">
        <v>13</v>
      </c>
      <c r="B22" s="27" t="s">
        <v>31</v>
      </c>
      <c r="C22" s="14" t="s">
        <v>110</v>
      </c>
      <c r="D22" s="17" t="s">
        <v>111</v>
      </c>
      <c r="E22" s="14">
        <v>12</v>
      </c>
      <c r="F22" s="18">
        <v>7.7</v>
      </c>
      <c r="G22" s="11">
        <v>8.09</v>
      </c>
      <c r="H22" s="11">
        <v>8.4700000000000006</v>
      </c>
      <c r="I22" s="12">
        <f t="shared" si="0"/>
        <v>8.09</v>
      </c>
      <c r="J22" s="12">
        <f t="shared" si="1"/>
        <v>7.7</v>
      </c>
      <c r="K22" s="19">
        <f t="shared" si="2"/>
        <v>92.4</v>
      </c>
      <c r="L22" s="20">
        <f t="shared" si="3"/>
        <v>0.39</v>
      </c>
      <c r="M22" s="21">
        <f t="shared" si="4"/>
        <v>4.82</v>
      </c>
    </row>
    <row r="23" spans="1:13" s="6" customFormat="1" ht="35.25" customHeight="1" x14ac:dyDescent="0.25">
      <c r="A23" s="13">
        <v>14</v>
      </c>
      <c r="B23" s="27" t="s">
        <v>32</v>
      </c>
      <c r="C23" s="14" t="s">
        <v>110</v>
      </c>
      <c r="D23" s="17" t="s">
        <v>111</v>
      </c>
      <c r="E23" s="14">
        <v>12</v>
      </c>
      <c r="F23" s="18">
        <v>7.7</v>
      </c>
      <c r="G23" s="11">
        <v>8.09</v>
      </c>
      <c r="H23" s="11">
        <v>8.4700000000000006</v>
      </c>
      <c r="I23" s="12">
        <f t="shared" si="0"/>
        <v>8.09</v>
      </c>
      <c r="J23" s="12">
        <f t="shared" si="1"/>
        <v>7.7</v>
      </c>
      <c r="K23" s="19">
        <f t="shared" si="2"/>
        <v>92.4</v>
      </c>
      <c r="L23" s="20">
        <f t="shared" si="3"/>
        <v>0.39</v>
      </c>
      <c r="M23" s="21">
        <f t="shared" si="4"/>
        <v>4.82</v>
      </c>
    </row>
    <row r="24" spans="1:13" s="6" customFormat="1" ht="35.25" customHeight="1" x14ac:dyDescent="0.25">
      <c r="A24" s="13">
        <v>15</v>
      </c>
      <c r="B24" s="27" t="s">
        <v>33</v>
      </c>
      <c r="C24" s="14" t="s">
        <v>110</v>
      </c>
      <c r="D24" s="17" t="s">
        <v>111</v>
      </c>
      <c r="E24" s="14">
        <v>12</v>
      </c>
      <c r="F24" s="18">
        <v>7.7</v>
      </c>
      <c r="G24" s="11">
        <v>8.09</v>
      </c>
      <c r="H24" s="11">
        <v>8.4700000000000006</v>
      </c>
      <c r="I24" s="12">
        <f t="shared" si="0"/>
        <v>8.09</v>
      </c>
      <c r="J24" s="12">
        <f t="shared" si="1"/>
        <v>7.7</v>
      </c>
      <c r="K24" s="19">
        <f t="shared" si="2"/>
        <v>92.4</v>
      </c>
      <c r="L24" s="20">
        <f t="shared" si="3"/>
        <v>0.39</v>
      </c>
      <c r="M24" s="21">
        <f t="shared" si="4"/>
        <v>4.82</v>
      </c>
    </row>
    <row r="25" spans="1:13" s="6" customFormat="1" ht="35.25" customHeight="1" x14ac:dyDescent="0.25">
      <c r="A25" s="13">
        <v>16</v>
      </c>
      <c r="B25" s="27" t="s">
        <v>34</v>
      </c>
      <c r="C25" s="14" t="s">
        <v>110</v>
      </c>
      <c r="D25" s="17" t="s">
        <v>111</v>
      </c>
      <c r="E25" s="14">
        <v>12</v>
      </c>
      <c r="F25" s="18">
        <v>11</v>
      </c>
      <c r="G25" s="11">
        <v>11.55</v>
      </c>
      <c r="H25" s="11">
        <v>12.1</v>
      </c>
      <c r="I25" s="12">
        <f t="shared" si="0"/>
        <v>11.55</v>
      </c>
      <c r="J25" s="12">
        <f t="shared" si="1"/>
        <v>11</v>
      </c>
      <c r="K25" s="19">
        <f t="shared" si="2"/>
        <v>132</v>
      </c>
      <c r="L25" s="20">
        <f t="shared" si="3"/>
        <v>0.55000000000000004</v>
      </c>
      <c r="M25" s="21">
        <f t="shared" si="4"/>
        <v>4.76</v>
      </c>
    </row>
    <row r="26" spans="1:13" s="6" customFormat="1" ht="45" x14ac:dyDescent="0.25">
      <c r="A26" s="13">
        <v>17</v>
      </c>
      <c r="B26" s="27" t="s">
        <v>35</v>
      </c>
      <c r="C26" s="14" t="s">
        <v>110</v>
      </c>
      <c r="D26" s="17" t="s">
        <v>111</v>
      </c>
      <c r="E26" s="14">
        <v>12</v>
      </c>
      <c r="F26" s="18">
        <v>200</v>
      </c>
      <c r="G26" s="11">
        <v>210</v>
      </c>
      <c r="H26" s="11">
        <v>220</v>
      </c>
      <c r="I26" s="12">
        <f t="shared" si="0"/>
        <v>210</v>
      </c>
      <c r="J26" s="12">
        <f t="shared" si="1"/>
        <v>200</v>
      </c>
      <c r="K26" s="19">
        <f t="shared" si="2"/>
        <v>2400</v>
      </c>
      <c r="L26" s="20">
        <f t="shared" si="3"/>
        <v>10</v>
      </c>
      <c r="M26" s="21">
        <f t="shared" si="4"/>
        <v>4.76</v>
      </c>
    </row>
    <row r="27" spans="1:13" s="6" customFormat="1" ht="45" x14ac:dyDescent="0.25">
      <c r="A27" s="13">
        <v>18</v>
      </c>
      <c r="B27" s="27" t="s">
        <v>36</v>
      </c>
      <c r="C27" s="14" t="s">
        <v>110</v>
      </c>
      <c r="D27" s="17" t="s">
        <v>111</v>
      </c>
      <c r="E27" s="14">
        <v>12</v>
      </c>
      <c r="F27" s="18">
        <v>200</v>
      </c>
      <c r="G27" s="11">
        <v>210</v>
      </c>
      <c r="H27" s="11">
        <v>220</v>
      </c>
      <c r="I27" s="12">
        <f t="shared" si="0"/>
        <v>210</v>
      </c>
      <c r="J27" s="12">
        <f t="shared" si="1"/>
        <v>200</v>
      </c>
      <c r="K27" s="19">
        <f t="shared" si="2"/>
        <v>2400</v>
      </c>
      <c r="L27" s="20">
        <f t="shared" si="3"/>
        <v>10</v>
      </c>
      <c r="M27" s="21">
        <f t="shared" si="4"/>
        <v>4.76</v>
      </c>
    </row>
    <row r="28" spans="1:13" s="6" customFormat="1" ht="45" x14ac:dyDescent="0.25">
      <c r="A28" s="13">
        <v>19</v>
      </c>
      <c r="B28" s="27" t="s">
        <v>37</v>
      </c>
      <c r="C28" s="14" t="s">
        <v>110</v>
      </c>
      <c r="D28" s="17" t="s">
        <v>111</v>
      </c>
      <c r="E28" s="14">
        <v>12</v>
      </c>
      <c r="F28" s="18">
        <v>200</v>
      </c>
      <c r="G28" s="11">
        <v>210</v>
      </c>
      <c r="H28" s="11">
        <v>220</v>
      </c>
      <c r="I28" s="12">
        <f t="shared" si="0"/>
        <v>210</v>
      </c>
      <c r="J28" s="12">
        <f t="shared" si="1"/>
        <v>200</v>
      </c>
      <c r="K28" s="19">
        <f t="shared" si="2"/>
        <v>2400</v>
      </c>
      <c r="L28" s="20">
        <f t="shared" si="3"/>
        <v>10</v>
      </c>
      <c r="M28" s="21">
        <f t="shared" si="4"/>
        <v>4.76</v>
      </c>
    </row>
    <row r="29" spans="1:13" s="6" customFormat="1" ht="45" x14ac:dyDescent="0.25">
      <c r="A29" s="13">
        <v>20</v>
      </c>
      <c r="B29" s="27" t="s">
        <v>38</v>
      </c>
      <c r="C29" s="14" t="s">
        <v>110</v>
      </c>
      <c r="D29" s="17" t="s">
        <v>111</v>
      </c>
      <c r="E29" s="14">
        <v>12</v>
      </c>
      <c r="F29" s="18">
        <v>200</v>
      </c>
      <c r="G29" s="11">
        <v>210</v>
      </c>
      <c r="H29" s="11">
        <v>220</v>
      </c>
      <c r="I29" s="12">
        <f t="shared" si="0"/>
        <v>210</v>
      </c>
      <c r="J29" s="12">
        <f t="shared" si="1"/>
        <v>200</v>
      </c>
      <c r="K29" s="19">
        <f t="shared" si="2"/>
        <v>2400</v>
      </c>
      <c r="L29" s="20">
        <f t="shared" si="3"/>
        <v>10</v>
      </c>
      <c r="M29" s="21">
        <f t="shared" si="4"/>
        <v>4.76</v>
      </c>
    </row>
    <row r="30" spans="1:13" s="6" customFormat="1" ht="45" x14ac:dyDescent="0.25">
      <c r="A30" s="13">
        <v>21</v>
      </c>
      <c r="B30" s="27" t="s">
        <v>39</v>
      </c>
      <c r="C30" s="14" t="s">
        <v>110</v>
      </c>
      <c r="D30" s="17" t="s">
        <v>111</v>
      </c>
      <c r="E30" s="14">
        <v>12</v>
      </c>
      <c r="F30" s="18">
        <v>200</v>
      </c>
      <c r="G30" s="11">
        <v>210</v>
      </c>
      <c r="H30" s="11">
        <v>220</v>
      </c>
      <c r="I30" s="12">
        <f t="shared" si="0"/>
        <v>210</v>
      </c>
      <c r="J30" s="12">
        <f t="shared" si="1"/>
        <v>200</v>
      </c>
      <c r="K30" s="19">
        <f t="shared" si="2"/>
        <v>2400</v>
      </c>
      <c r="L30" s="20">
        <f t="shared" si="3"/>
        <v>10</v>
      </c>
      <c r="M30" s="21">
        <f t="shared" si="4"/>
        <v>4.76</v>
      </c>
    </row>
    <row r="31" spans="1:13" s="6" customFormat="1" ht="45" x14ac:dyDescent="0.25">
      <c r="A31" s="13">
        <v>22</v>
      </c>
      <c r="B31" s="27" t="s">
        <v>40</v>
      </c>
      <c r="C31" s="14" t="s">
        <v>110</v>
      </c>
      <c r="D31" s="17" t="s">
        <v>111</v>
      </c>
      <c r="E31" s="14">
        <v>12</v>
      </c>
      <c r="F31" s="18">
        <v>200</v>
      </c>
      <c r="G31" s="11">
        <v>210</v>
      </c>
      <c r="H31" s="11">
        <v>220</v>
      </c>
      <c r="I31" s="12">
        <f t="shared" si="0"/>
        <v>210</v>
      </c>
      <c r="J31" s="12">
        <f t="shared" si="1"/>
        <v>200</v>
      </c>
      <c r="K31" s="19">
        <f t="shared" si="2"/>
        <v>2400</v>
      </c>
      <c r="L31" s="20">
        <f t="shared" si="3"/>
        <v>10</v>
      </c>
      <c r="M31" s="21">
        <f t="shared" si="4"/>
        <v>4.76</v>
      </c>
    </row>
    <row r="32" spans="1:13" s="6" customFormat="1" ht="45" x14ac:dyDescent="0.25">
      <c r="A32" s="13">
        <v>23</v>
      </c>
      <c r="B32" s="27" t="s">
        <v>41</v>
      </c>
      <c r="C32" s="14" t="s">
        <v>110</v>
      </c>
      <c r="D32" s="17" t="s">
        <v>111</v>
      </c>
      <c r="E32" s="14">
        <v>12</v>
      </c>
      <c r="F32" s="18">
        <v>200</v>
      </c>
      <c r="G32" s="11">
        <v>210</v>
      </c>
      <c r="H32" s="11">
        <v>220</v>
      </c>
      <c r="I32" s="12">
        <f t="shared" si="0"/>
        <v>210</v>
      </c>
      <c r="J32" s="12">
        <f t="shared" si="1"/>
        <v>200</v>
      </c>
      <c r="K32" s="19">
        <f t="shared" si="2"/>
        <v>2400</v>
      </c>
      <c r="L32" s="20">
        <f t="shared" si="3"/>
        <v>10</v>
      </c>
      <c r="M32" s="21">
        <f t="shared" si="4"/>
        <v>4.76</v>
      </c>
    </row>
    <row r="33" spans="1:13" s="6" customFormat="1" ht="45" x14ac:dyDescent="0.25">
      <c r="A33" s="13">
        <v>24</v>
      </c>
      <c r="B33" s="27" t="s">
        <v>42</v>
      </c>
      <c r="C33" s="14" t="s">
        <v>110</v>
      </c>
      <c r="D33" s="17" t="s">
        <v>111</v>
      </c>
      <c r="E33" s="14">
        <v>12</v>
      </c>
      <c r="F33" s="18">
        <v>200</v>
      </c>
      <c r="G33" s="11">
        <v>210</v>
      </c>
      <c r="H33" s="11">
        <v>220</v>
      </c>
      <c r="I33" s="12">
        <f t="shared" si="0"/>
        <v>210</v>
      </c>
      <c r="J33" s="12">
        <f t="shared" si="1"/>
        <v>200</v>
      </c>
      <c r="K33" s="19">
        <f t="shared" si="2"/>
        <v>2400</v>
      </c>
      <c r="L33" s="20">
        <f t="shared" si="3"/>
        <v>10</v>
      </c>
      <c r="M33" s="21">
        <f t="shared" si="4"/>
        <v>4.76</v>
      </c>
    </row>
    <row r="34" spans="1:13" s="6" customFormat="1" ht="45" x14ac:dyDescent="0.25">
      <c r="A34" s="13">
        <v>25</v>
      </c>
      <c r="B34" s="27" t="s">
        <v>43</v>
      </c>
      <c r="C34" s="14" t="s">
        <v>110</v>
      </c>
      <c r="D34" s="17" t="s">
        <v>111</v>
      </c>
      <c r="E34" s="14">
        <v>12</v>
      </c>
      <c r="F34" s="18">
        <v>200</v>
      </c>
      <c r="G34" s="11">
        <v>210</v>
      </c>
      <c r="H34" s="11">
        <v>220</v>
      </c>
      <c r="I34" s="12">
        <f t="shared" si="0"/>
        <v>210</v>
      </c>
      <c r="J34" s="12">
        <f t="shared" si="1"/>
        <v>200</v>
      </c>
      <c r="K34" s="19">
        <f t="shared" si="2"/>
        <v>2400</v>
      </c>
      <c r="L34" s="20">
        <f t="shared" si="3"/>
        <v>10</v>
      </c>
      <c r="M34" s="21">
        <f t="shared" si="4"/>
        <v>4.76</v>
      </c>
    </row>
    <row r="35" spans="1:13" s="6" customFormat="1" ht="45" x14ac:dyDescent="0.25">
      <c r="A35" s="13">
        <v>26</v>
      </c>
      <c r="B35" s="27" t="s">
        <v>44</v>
      </c>
      <c r="C35" s="14" t="s">
        <v>110</v>
      </c>
      <c r="D35" s="17" t="s">
        <v>111</v>
      </c>
      <c r="E35" s="14">
        <v>12</v>
      </c>
      <c r="F35" s="18">
        <v>450</v>
      </c>
      <c r="G35" s="11">
        <v>472.5</v>
      </c>
      <c r="H35" s="11">
        <v>495</v>
      </c>
      <c r="I35" s="12">
        <f t="shared" si="0"/>
        <v>472.5</v>
      </c>
      <c r="J35" s="12">
        <f t="shared" si="1"/>
        <v>450</v>
      </c>
      <c r="K35" s="19">
        <f t="shared" si="2"/>
        <v>5400</v>
      </c>
      <c r="L35" s="20">
        <f t="shared" si="3"/>
        <v>22.5</v>
      </c>
      <c r="M35" s="21">
        <f t="shared" si="4"/>
        <v>4.76</v>
      </c>
    </row>
    <row r="36" spans="1:13" s="6" customFormat="1" ht="35.25" customHeight="1" x14ac:dyDescent="0.25">
      <c r="A36" s="13">
        <v>27</v>
      </c>
      <c r="B36" s="27" t="s">
        <v>45</v>
      </c>
      <c r="C36" s="14" t="s">
        <v>110</v>
      </c>
      <c r="D36" s="17" t="s">
        <v>111</v>
      </c>
      <c r="E36" s="14">
        <v>12</v>
      </c>
      <c r="F36" s="18">
        <v>7.7</v>
      </c>
      <c r="G36" s="11">
        <v>8.09</v>
      </c>
      <c r="H36" s="11">
        <v>8.4700000000000006</v>
      </c>
      <c r="I36" s="12">
        <f t="shared" si="0"/>
        <v>8.09</v>
      </c>
      <c r="J36" s="12">
        <f t="shared" si="1"/>
        <v>7.7</v>
      </c>
      <c r="K36" s="19">
        <f t="shared" si="2"/>
        <v>92.4</v>
      </c>
      <c r="L36" s="20">
        <f t="shared" si="3"/>
        <v>0.39</v>
      </c>
      <c r="M36" s="21">
        <f t="shared" si="4"/>
        <v>4.82</v>
      </c>
    </row>
    <row r="37" spans="1:13" s="6" customFormat="1" ht="35.25" customHeight="1" x14ac:dyDescent="0.25">
      <c r="A37" s="13">
        <v>28</v>
      </c>
      <c r="B37" s="27" t="s">
        <v>46</v>
      </c>
      <c r="C37" s="14" t="s">
        <v>110</v>
      </c>
      <c r="D37" s="17" t="s">
        <v>111</v>
      </c>
      <c r="E37" s="14">
        <v>12</v>
      </c>
      <c r="F37" s="18">
        <v>7.7</v>
      </c>
      <c r="G37" s="11">
        <v>8.09</v>
      </c>
      <c r="H37" s="11">
        <v>8.4700000000000006</v>
      </c>
      <c r="I37" s="12">
        <f t="shared" si="0"/>
        <v>8.09</v>
      </c>
      <c r="J37" s="12">
        <f t="shared" si="1"/>
        <v>7.7</v>
      </c>
      <c r="K37" s="19">
        <f t="shared" si="2"/>
        <v>92.4</v>
      </c>
      <c r="L37" s="20">
        <f t="shared" si="3"/>
        <v>0.39</v>
      </c>
      <c r="M37" s="21">
        <f t="shared" si="4"/>
        <v>4.82</v>
      </c>
    </row>
    <row r="38" spans="1:13" s="6" customFormat="1" ht="35.25" customHeight="1" x14ac:dyDescent="0.25">
      <c r="A38" s="13">
        <v>29</v>
      </c>
      <c r="B38" s="27" t="s">
        <v>47</v>
      </c>
      <c r="C38" s="14" t="s">
        <v>110</v>
      </c>
      <c r="D38" s="17" t="s">
        <v>111</v>
      </c>
      <c r="E38" s="14">
        <v>12</v>
      </c>
      <c r="F38" s="18">
        <v>7.7</v>
      </c>
      <c r="G38" s="11">
        <v>8.09</v>
      </c>
      <c r="H38" s="11">
        <v>8.4700000000000006</v>
      </c>
      <c r="I38" s="12">
        <f t="shared" si="0"/>
        <v>8.09</v>
      </c>
      <c r="J38" s="12">
        <f t="shared" si="1"/>
        <v>7.7</v>
      </c>
      <c r="K38" s="19">
        <f t="shared" si="2"/>
        <v>92.4</v>
      </c>
      <c r="L38" s="20">
        <f t="shared" si="3"/>
        <v>0.39</v>
      </c>
      <c r="M38" s="21">
        <f t="shared" si="4"/>
        <v>4.82</v>
      </c>
    </row>
    <row r="39" spans="1:13" s="6" customFormat="1" ht="35.25" customHeight="1" x14ac:dyDescent="0.25">
      <c r="A39" s="13">
        <v>30</v>
      </c>
      <c r="B39" s="27" t="s">
        <v>48</v>
      </c>
      <c r="C39" s="14" t="s">
        <v>110</v>
      </c>
      <c r="D39" s="17" t="s">
        <v>111</v>
      </c>
      <c r="E39" s="14">
        <v>12</v>
      </c>
      <c r="F39" s="18">
        <v>7.7</v>
      </c>
      <c r="G39" s="11">
        <v>8.09</v>
      </c>
      <c r="H39" s="11">
        <v>8.4700000000000006</v>
      </c>
      <c r="I39" s="12">
        <f t="shared" si="0"/>
        <v>8.09</v>
      </c>
      <c r="J39" s="12">
        <f t="shared" si="1"/>
        <v>7.7</v>
      </c>
      <c r="K39" s="19">
        <f t="shared" si="2"/>
        <v>92.4</v>
      </c>
      <c r="L39" s="20">
        <f t="shared" si="3"/>
        <v>0.39</v>
      </c>
      <c r="M39" s="21">
        <f t="shared" si="4"/>
        <v>4.82</v>
      </c>
    </row>
    <row r="40" spans="1:13" s="6" customFormat="1" ht="36.75" customHeight="1" x14ac:dyDescent="0.25">
      <c r="A40" s="13">
        <v>31</v>
      </c>
      <c r="B40" s="27" t="s">
        <v>49</v>
      </c>
      <c r="C40" s="14" t="s">
        <v>110</v>
      </c>
      <c r="D40" s="17" t="s">
        <v>111</v>
      </c>
      <c r="E40" s="14">
        <v>12</v>
      </c>
      <c r="F40" s="18">
        <v>7.7</v>
      </c>
      <c r="G40" s="11">
        <v>8.09</v>
      </c>
      <c r="H40" s="11">
        <v>8.4700000000000006</v>
      </c>
      <c r="I40" s="12">
        <f t="shared" si="0"/>
        <v>8.09</v>
      </c>
      <c r="J40" s="12">
        <f t="shared" si="1"/>
        <v>7.7</v>
      </c>
      <c r="K40" s="19">
        <f t="shared" si="2"/>
        <v>92.4</v>
      </c>
      <c r="L40" s="20">
        <f t="shared" si="3"/>
        <v>0.39</v>
      </c>
      <c r="M40" s="21">
        <f t="shared" si="4"/>
        <v>4.82</v>
      </c>
    </row>
    <row r="41" spans="1:13" s="6" customFormat="1" ht="36.75" customHeight="1" x14ac:dyDescent="0.25">
      <c r="A41" s="13">
        <v>32</v>
      </c>
      <c r="B41" s="27" t="s">
        <v>50</v>
      </c>
      <c r="C41" s="14" t="s">
        <v>110</v>
      </c>
      <c r="D41" s="17" t="s">
        <v>111</v>
      </c>
      <c r="E41" s="14">
        <v>12</v>
      </c>
      <c r="F41" s="18">
        <v>7.7</v>
      </c>
      <c r="G41" s="11">
        <v>8.09</v>
      </c>
      <c r="H41" s="11">
        <v>8.4700000000000006</v>
      </c>
      <c r="I41" s="12">
        <f t="shared" si="0"/>
        <v>8.09</v>
      </c>
      <c r="J41" s="12">
        <f t="shared" si="1"/>
        <v>7.7</v>
      </c>
      <c r="K41" s="19">
        <f t="shared" si="2"/>
        <v>92.4</v>
      </c>
      <c r="L41" s="20">
        <f t="shared" si="3"/>
        <v>0.39</v>
      </c>
      <c r="M41" s="21">
        <f t="shared" si="4"/>
        <v>4.82</v>
      </c>
    </row>
    <row r="42" spans="1:13" s="6" customFormat="1" ht="36.75" customHeight="1" x14ac:dyDescent="0.25">
      <c r="A42" s="13">
        <v>33</v>
      </c>
      <c r="B42" s="27" t="s">
        <v>51</v>
      </c>
      <c r="C42" s="14" t="s">
        <v>110</v>
      </c>
      <c r="D42" s="17" t="s">
        <v>111</v>
      </c>
      <c r="E42" s="14">
        <v>12</v>
      </c>
      <c r="F42" s="18">
        <v>11</v>
      </c>
      <c r="G42" s="11">
        <v>11.55</v>
      </c>
      <c r="H42" s="11">
        <v>12.1</v>
      </c>
      <c r="I42" s="12">
        <f t="shared" ref="I42:I73" si="5">(F42+G42+H42)/3</f>
        <v>11.55</v>
      </c>
      <c r="J42" s="12">
        <f t="shared" ref="J42:J73" si="6">F42*1</f>
        <v>11</v>
      </c>
      <c r="K42" s="19">
        <f t="shared" ref="K42:K73" si="7">J42*E42</f>
        <v>132</v>
      </c>
      <c r="L42" s="20">
        <f t="shared" ref="L42:L73" si="8">STDEV(F42:H42)</f>
        <v>0.55000000000000004</v>
      </c>
      <c r="M42" s="21">
        <f t="shared" ref="M42:M73" si="9">L42/I42*100</f>
        <v>4.76</v>
      </c>
    </row>
    <row r="43" spans="1:13" s="6" customFormat="1" ht="36.75" customHeight="1" x14ac:dyDescent="0.25">
      <c r="A43" s="13">
        <v>34</v>
      </c>
      <c r="B43" s="27" t="s">
        <v>52</v>
      </c>
      <c r="C43" s="14" t="s">
        <v>110</v>
      </c>
      <c r="D43" s="17" t="s">
        <v>111</v>
      </c>
      <c r="E43" s="14">
        <v>12</v>
      </c>
      <c r="F43" s="18">
        <v>11</v>
      </c>
      <c r="G43" s="11">
        <v>11.55</v>
      </c>
      <c r="H43" s="11">
        <v>12.1</v>
      </c>
      <c r="I43" s="12">
        <f t="shared" si="5"/>
        <v>11.55</v>
      </c>
      <c r="J43" s="12">
        <f t="shared" si="6"/>
        <v>11</v>
      </c>
      <c r="K43" s="19">
        <f t="shared" si="7"/>
        <v>132</v>
      </c>
      <c r="L43" s="20">
        <f t="shared" si="8"/>
        <v>0.55000000000000004</v>
      </c>
      <c r="M43" s="21">
        <f t="shared" si="9"/>
        <v>4.76</v>
      </c>
    </row>
    <row r="44" spans="1:13" s="6" customFormat="1" ht="36.75" customHeight="1" x14ac:dyDescent="0.25">
      <c r="A44" s="13">
        <v>35</v>
      </c>
      <c r="B44" s="27" t="s">
        <v>53</v>
      </c>
      <c r="C44" s="14" t="s">
        <v>110</v>
      </c>
      <c r="D44" s="17" t="s">
        <v>111</v>
      </c>
      <c r="E44" s="14">
        <v>12</v>
      </c>
      <c r="F44" s="18">
        <v>11</v>
      </c>
      <c r="G44" s="11">
        <v>11.55</v>
      </c>
      <c r="H44" s="11">
        <v>12.1</v>
      </c>
      <c r="I44" s="12">
        <f t="shared" si="5"/>
        <v>11.55</v>
      </c>
      <c r="J44" s="12">
        <f t="shared" si="6"/>
        <v>11</v>
      </c>
      <c r="K44" s="19">
        <f t="shared" si="7"/>
        <v>132</v>
      </c>
      <c r="L44" s="20">
        <f t="shared" si="8"/>
        <v>0.55000000000000004</v>
      </c>
      <c r="M44" s="21">
        <f t="shared" si="9"/>
        <v>4.76</v>
      </c>
    </row>
    <row r="45" spans="1:13" s="6" customFormat="1" ht="36.75" customHeight="1" x14ac:dyDescent="0.25">
      <c r="A45" s="13">
        <v>36</v>
      </c>
      <c r="B45" s="27" t="s">
        <v>54</v>
      </c>
      <c r="C45" s="14" t="s">
        <v>110</v>
      </c>
      <c r="D45" s="17" t="s">
        <v>111</v>
      </c>
      <c r="E45" s="14">
        <v>12</v>
      </c>
      <c r="F45" s="18">
        <v>11</v>
      </c>
      <c r="G45" s="11">
        <v>11.55</v>
      </c>
      <c r="H45" s="11">
        <v>12.1</v>
      </c>
      <c r="I45" s="12">
        <f t="shared" si="5"/>
        <v>11.55</v>
      </c>
      <c r="J45" s="12">
        <f t="shared" si="6"/>
        <v>11</v>
      </c>
      <c r="K45" s="19">
        <f t="shared" si="7"/>
        <v>132</v>
      </c>
      <c r="L45" s="20">
        <f t="shared" si="8"/>
        <v>0.55000000000000004</v>
      </c>
      <c r="M45" s="21">
        <f t="shared" si="9"/>
        <v>4.76</v>
      </c>
    </row>
    <row r="46" spans="1:13" s="6" customFormat="1" ht="36.75" customHeight="1" x14ac:dyDescent="0.25">
      <c r="A46" s="13">
        <v>37</v>
      </c>
      <c r="B46" s="27" t="s">
        <v>55</v>
      </c>
      <c r="C46" s="14" t="s">
        <v>110</v>
      </c>
      <c r="D46" s="17" t="s">
        <v>111</v>
      </c>
      <c r="E46" s="14">
        <v>12</v>
      </c>
      <c r="F46" s="18">
        <v>11</v>
      </c>
      <c r="G46" s="11">
        <v>11.55</v>
      </c>
      <c r="H46" s="11">
        <v>12.1</v>
      </c>
      <c r="I46" s="12">
        <f t="shared" si="5"/>
        <v>11.55</v>
      </c>
      <c r="J46" s="12">
        <f t="shared" si="6"/>
        <v>11</v>
      </c>
      <c r="K46" s="19">
        <f t="shared" si="7"/>
        <v>132</v>
      </c>
      <c r="L46" s="20">
        <f t="shared" si="8"/>
        <v>0.55000000000000004</v>
      </c>
      <c r="M46" s="21">
        <f t="shared" si="9"/>
        <v>4.76</v>
      </c>
    </row>
    <row r="47" spans="1:13" s="6" customFormat="1" ht="45" x14ac:dyDescent="0.25">
      <c r="A47" s="13">
        <v>38</v>
      </c>
      <c r="B47" s="27" t="s">
        <v>56</v>
      </c>
      <c r="C47" s="14" t="s">
        <v>110</v>
      </c>
      <c r="D47" s="17" t="s">
        <v>111</v>
      </c>
      <c r="E47" s="14">
        <v>12</v>
      </c>
      <c r="F47" s="18">
        <v>200</v>
      </c>
      <c r="G47" s="11">
        <v>210</v>
      </c>
      <c r="H47" s="11">
        <v>220</v>
      </c>
      <c r="I47" s="12">
        <f t="shared" si="5"/>
        <v>210</v>
      </c>
      <c r="J47" s="12">
        <f t="shared" si="6"/>
        <v>200</v>
      </c>
      <c r="K47" s="19">
        <f t="shared" si="7"/>
        <v>2400</v>
      </c>
      <c r="L47" s="20">
        <f t="shared" si="8"/>
        <v>10</v>
      </c>
      <c r="M47" s="21">
        <f t="shared" si="9"/>
        <v>4.76</v>
      </c>
    </row>
    <row r="48" spans="1:13" s="6" customFormat="1" ht="45" x14ac:dyDescent="0.25">
      <c r="A48" s="13">
        <v>39</v>
      </c>
      <c r="B48" s="27" t="s">
        <v>57</v>
      </c>
      <c r="C48" s="14" t="s">
        <v>110</v>
      </c>
      <c r="D48" s="17" t="s">
        <v>111</v>
      </c>
      <c r="E48" s="14">
        <v>12</v>
      </c>
      <c r="F48" s="18">
        <v>200</v>
      </c>
      <c r="G48" s="11">
        <v>210</v>
      </c>
      <c r="H48" s="11">
        <v>220</v>
      </c>
      <c r="I48" s="12">
        <f t="shared" si="5"/>
        <v>210</v>
      </c>
      <c r="J48" s="12">
        <f t="shared" si="6"/>
        <v>200</v>
      </c>
      <c r="K48" s="19">
        <f t="shared" si="7"/>
        <v>2400</v>
      </c>
      <c r="L48" s="20">
        <f t="shared" si="8"/>
        <v>10</v>
      </c>
      <c r="M48" s="21">
        <f t="shared" si="9"/>
        <v>4.76</v>
      </c>
    </row>
    <row r="49" spans="1:13" s="6" customFormat="1" ht="45" x14ac:dyDescent="0.25">
      <c r="A49" s="13">
        <v>40</v>
      </c>
      <c r="B49" s="27" t="s">
        <v>58</v>
      </c>
      <c r="C49" s="14" t="s">
        <v>110</v>
      </c>
      <c r="D49" s="17" t="s">
        <v>111</v>
      </c>
      <c r="E49" s="14">
        <v>12</v>
      </c>
      <c r="F49" s="18">
        <v>200</v>
      </c>
      <c r="G49" s="11">
        <v>210</v>
      </c>
      <c r="H49" s="11">
        <v>220</v>
      </c>
      <c r="I49" s="12">
        <f t="shared" si="5"/>
        <v>210</v>
      </c>
      <c r="J49" s="12">
        <f t="shared" si="6"/>
        <v>200</v>
      </c>
      <c r="K49" s="19">
        <f t="shared" si="7"/>
        <v>2400</v>
      </c>
      <c r="L49" s="20">
        <f t="shared" si="8"/>
        <v>10</v>
      </c>
      <c r="M49" s="21">
        <f t="shared" si="9"/>
        <v>4.76</v>
      </c>
    </row>
    <row r="50" spans="1:13" s="6" customFormat="1" ht="45" x14ac:dyDescent="0.25">
      <c r="A50" s="13">
        <v>41</v>
      </c>
      <c r="B50" s="27" t="s">
        <v>59</v>
      </c>
      <c r="C50" s="14" t="s">
        <v>110</v>
      </c>
      <c r="D50" s="17" t="s">
        <v>111</v>
      </c>
      <c r="E50" s="14">
        <v>12</v>
      </c>
      <c r="F50" s="18">
        <v>200</v>
      </c>
      <c r="G50" s="11">
        <v>210</v>
      </c>
      <c r="H50" s="11">
        <v>220</v>
      </c>
      <c r="I50" s="12">
        <f t="shared" si="5"/>
        <v>210</v>
      </c>
      <c r="J50" s="12">
        <f t="shared" si="6"/>
        <v>200</v>
      </c>
      <c r="K50" s="19">
        <f t="shared" si="7"/>
        <v>2400</v>
      </c>
      <c r="L50" s="20">
        <f t="shared" si="8"/>
        <v>10</v>
      </c>
      <c r="M50" s="21">
        <f t="shared" si="9"/>
        <v>4.76</v>
      </c>
    </row>
    <row r="51" spans="1:13" s="6" customFormat="1" ht="45" x14ac:dyDescent="0.25">
      <c r="A51" s="13">
        <v>42</v>
      </c>
      <c r="B51" s="27" t="s">
        <v>60</v>
      </c>
      <c r="C51" s="14" t="s">
        <v>110</v>
      </c>
      <c r="D51" s="17" t="s">
        <v>111</v>
      </c>
      <c r="E51" s="14">
        <v>12</v>
      </c>
      <c r="F51" s="18">
        <v>600</v>
      </c>
      <c r="G51" s="11">
        <v>630</v>
      </c>
      <c r="H51" s="11">
        <v>660</v>
      </c>
      <c r="I51" s="12">
        <f t="shared" si="5"/>
        <v>630</v>
      </c>
      <c r="J51" s="12">
        <f t="shared" si="6"/>
        <v>600</v>
      </c>
      <c r="K51" s="19">
        <f t="shared" si="7"/>
        <v>7200</v>
      </c>
      <c r="L51" s="20">
        <f t="shared" si="8"/>
        <v>30</v>
      </c>
      <c r="M51" s="21">
        <f t="shared" si="9"/>
        <v>4.76</v>
      </c>
    </row>
    <row r="52" spans="1:13" s="6" customFormat="1" ht="45" x14ac:dyDescent="0.25">
      <c r="A52" s="13">
        <v>43</v>
      </c>
      <c r="B52" s="27" t="s">
        <v>61</v>
      </c>
      <c r="C52" s="14" t="s">
        <v>110</v>
      </c>
      <c r="D52" s="17" t="s">
        <v>111</v>
      </c>
      <c r="E52" s="14">
        <v>12</v>
      </c>
      <c r="F52" s="18">
        <v>200</v>
      </c>
      <c r="G52" s="11">
        <v>210</v>
      </c>
      <c r="H52" s="11">
        <v>220</v>
      </c>
      <c r="I52" s="12">
        <f t="shared" si="5"/>
        <v>210</v>
      </c>
      <c r="J52" s="12">
        <f t="shared" si="6"/>
        <v>200</v>
      </c>
      <c r="K52" s="19">
        <f t="shared" si="7"/>
        <v>2400</v>
      </c>
      <c r="L52" s="20">
        <f t="shared" si="8"/>
        <v>10</v>
      </c>
      <c r="M52" s="21">
        <f t="shared" si="9"/>
        <v>4.76</v>
      </c>
    </row>
    <row r="53" spans="1:13" s="6" customFormat="1" ht="37.5" customHeight="1" x14ac:dyDescent="0.25">
      <c r="A53" s="13">
        <v>44</v>
      </c>
      <c r="B53" s="27" t="s">
        <v>62</v>
      </c>
      <c r="C53" s="14" t="s">
        <v>110</v>
      </c>
      <c r="D53" s="17" t="s">
        <v>111</v>
      </c>
      <c r="E53" s="14">
        <v>12</v>
      </c>
      <c r="F53" s="18">
        <v>7.7</v>
      </c>
      <c r="G53" s="11">
        <v>8.09</v>
      </c>
      <c r="H53" s="11">
        <v>8.4700000000000006</v>
      </c>
      <c r="I53" s="12">
        <f t="shared" si="5"/>
        <v>8.09</v>
      </c>
      <c r="J53" s="12">
        <f t="shared" si="6"/>
        <v>7.7</v>
      </c>
      <c r="K53" s="19">
        <f t="shared" si="7"/>
        <v>92.4</v>
      </c>
      <c r="L53" s="20">
        <f t="shared" si="8"/>
        <v>0.39</v>
      </c>
      <c r="M53" s="21">
        <f t="shared" si="9"/>
        <v>4.82</v>
      </c>
    </row>
    <row r="54" spans="1:13" s="6" customFormat="1" ht="37.5" customHeight="1" x14ac:dyDescent="0.25">
      <c r="A54" s="13">
        <v>45</v>
      </c>
      <c r="B54" s="27" t="s">
        <v>63</v>
      </c>
      <c r="C54" s="14" t="s">
        <v>110</v>
      </c>
      <c r="D54" s="17" t="s">
        <v>111</v>
      </c>
      <c r="E54" s="14">
        <v>12</v>
      </c>
      <c r="F54" s="18">
        <v>7.7</v>
      </c>
      <c r="G54" s="11">
        <v>8.09</v>
      </c>
      <c r="H54" s="11">
        <v>8.4700000000000006</v>
      </c>
      <c r="I54" s="12">
        <f t="shared" si="5"/>
        <v>8.09</v>
      </c>
      <c r="J54" s="12">
        <f t="shared" si="6"/>
        <v>7.7</v>
      </c>
      <c r="K54" s="19">
        <f t="shared" si="7"/>
        <v>92.4</v>
      </c>
      <c r="L54" s="20">
        <f t="shared" si="8"/>
        <v>0.39</v>
      </c>
      <c r="M54" s="21">
        <f t="shared" si="9"/>
        <v>4.82</v>
      </c>
    </row>
    <row r="55" spans="1:13" s="6" customFormat="1" ht="37.5" customHeight="1" x14ac:dyDescent="0.25">
      <c r="A55" s="13">
        <v>46</v>
      </c>
      <c r="B55" s="27" t="s">
        <v>64</v>
      </c>
      <c r="C55" s="14" t="s">
        <v>110</v>
      </c>
      <c r="D55" s="17" t="s">
        <v>111</v>
      </c>
      <c r="E55" s="14">
        <v>12</v>
      </c>
      <c r="F55" s="18">
        <v>10.5</v>
      </c>
      <c r="G55" s="11">
        <v>11.03</v>
      </c>
      <c r="H55" s="11">
        <v>11.55</v>
      </c>
      <c r="I55" s="12">
        <f t="shared" si="5"/>
        <v>11.03</v>
      </c>
      <c r="J55" s="12">
        <f t="shared" si="6"/>
        <v>10.5</v>
      </c>
      <c r="K55" s="19">
        <f t="shared" si="7"/>
        <v>126</v>
      </c>
      <c r="L55" s="20">
        <f t="shared" si="8"/>
        <v>0.53</v>
      </c>
      <c r="M55" s="21">
        <f t="shared" si="9"/>
        <v>4.8099999999999996</v>
      </c>
    </row>
    <row r="56" spans="1:13" s="6" customFormat="1" ht="37.5" customHeight="1" x14ac:dyDescent="0.25">
      <c r="A56" s="13">
        <v>47</v>
      </c>
      <c r="B56" s="27" t="s">
        <v>65</v>
      </c>
      <c r="C56" s="14" t="s">
        <v>110</v>
      </c>
      <c r="D56" s="17" t="s">
        <v>111</v>
      </c>
      <c r="E56" s="14">
        <v>12</v>
      </c>
      <c r="F56" s="18">
        <v>11</v>
      </c>
      <c r="G56" s="11">
        <v>114.55</v>
      </c>
      <c r="H56" s="11">
        <v>12.1</v>
      </c>
      <c r="I56" s="12">
        <f t="shared" si="5"/>
        <v>45.88</v>
      </c>
      <c r="J56" s="12">
        <f t="shared" si="6"/>
        <v>11</v>
      </c>
      <c r="K56" s="19">
        <f t="shared" si="7"/>
        <v>132</v>
      </c>
      <c r="L56" s="20">
        <f t="shared" si="8"/>
        <v>59.47</v>
      </c>
      <c r="M56" s="21">
        <f t="shared" si="9"/>
        <v>129.62</v>
      </c>
    </row>
    <row r="57" spans="1:13" s="6" customFormat="1" ht="45" x14ac:dyDescent="0.25">
      <c r="A57" s="13">
        <v>48</v>
      </c>
      <c r="B57" s="27" t="s">
        <v>66</v>
      </c>
      <c r="C57" s="14" t="s">
        <v>110</v>
      </c>
      <c r="D57" s="17" t="s">
        <v>111</v>
      </c>
      <c r="E57" s="14">
        <v>12</v>
      </c>
      <c r="F57" s="18">
        <v>200</v>
      </c>
      <c r="G57" s="11">
        <v>210</v>
      </c>
      <c r="H57" s="11">
        <v>220</v>
      </c>
      <c r="I57" s="12">
        <f t="shared" si="5"/>
        <v>210</v>
      </c>
      <c r="J57" s="12">
        <f t="shared" si="6"/>
        <v>200</v>
      </c>
      <c r="K57" s="19">
        <f t="shared" si="7"/>
        <v>2400</v>
      </c>
      <c r="L57" s="20">
        <f t="shared" si="8"/>
        <v>10</v>
      </c>
      <c r="M57" s="21">
        <f t="shared" si="9"/>
        <v>4.76</v>
      </c>
    </row>
    <row r="58" spans="1:13" s="6" customFormat="1" ht="45" x14ac:dyDescent="0.25">
      <c r="A58" s="13">
        <v>49</v>
      </c>
      <c r="B58" s="27" t="s">
        <v>67</v>
      </c>
      <c r="C58" s="14" t="s">
        <v>110</v>
      </c>
      <c r="D58" s="17" t="s">
        <v>111</v>
      </c>
      <c r="E58" s="14">
        <v>12</v>
      </c>
      <c r="F58" s="18">
        <v>200</v>
      </c>
      <c r="G58" s="11">
        <v>210</v>
      </c>
      <c r="H58" s="11">
        <v>220</v>
      </c>
      <c r="I58" s="12">
        <f t="shared" si="5"/>
        <v>210</v>
      </c>
      <c r="J58" s="12">
        <f t="shared" si="6"/>
        <v>200</v>
      </c>
      <c r="K58" s="19">
        <f t="shared" si="7"/>
        <v>2400</v>
      </c>
      <c r="L58" s="20">
        <f t="shared" si="8"/>
        <v>10</v>
      </c>
      <c r="M58" s="21">
        <f t="shared" si="9"/>
        <v>4.76</v>
      </c>
    </row>
    <row r="59" spans="1:13" s="6" customFormat="1" ht="45" x14ac:dyDescent="0.25">
      <c r="A59" s="13">
        <v>50</v>
      </c>
      <c r="B59" s="27" t="s">
        <v>68</v>
      </c>
      <c r="C59" s="14" t="s">
        <v>110</v>
      </c>
      <c r="D59" s="17" t="s">
        <v>111</v>
      </c>
      <c r="E59" s="14">
        <v>12</v>
      </c>
      <c r="F59" s="18">
        <v>600</v>
      </c>
      <c r="G59" s="11">
        <v>630</v>
      </c>
      <c r="H59" s="11">
        <v>660</v>
      </c>
      <c r="I59" s="12">
        <f t="shared" si="5"/>
        <v>630</v>
      </c>
      <c r="J59" s="12">
        <f t="shared" si="6"/>
        <v>600</v>
      </c>
      <c r="K59" s="19">
        <f t="shared" si="7"/>
        <v>7200</v>
      </c>
      <c r="L59" s="20">
        <f t="shared" si="8"/>
        <v>30</v>
      </c>
      <c r="M59" s="21">
        <f t="shared" si="9"/>
        <v>4.76</v>
      </c>
    </row>
    <row r="60" spans="1:13" s="6" customFormat="1" ht="37.5" customHeight="1" x14ac:dyDescent="0.25">
      <c r="A60" s="13">
        <v>51</v>
      </c>
      <c r="B60" s="27" t="s">
        <v>69</v>
      </c>
      <c r="C60" s="14" t="s">
        <v>110</v>
      </c>
      <c r="D60" s="17" t="s">
        <v>111</v>
      </c>
      <c r="E60" s="14">
        <v>12</v>
      </c>
      <c r="F60" s="18">
        <v>100</v>
      </c>
      <c r="G60" s="11">
        <v>105</v>
      </c>
      <c r="H60" s="11">
        <v>110</v>
      </c>
      <c r="I60" s="12">
        <f t="shared" si="5"/>
        <v>105</v>
      </c>
      <c r="J60" s="12">
        <f t="shared" si="6"/>
        <v>100</v>
      </c>
      <c r="K60" s="19">
        <f t="shared" si="7"/>
        <v>1200</v>
      </c>
      <c r="L60" s="20">
        <f t="shared" si="8"/>
        <v>5</v>
      </c>
      <c r="M60" s="21">
        <f t="shared" si="9"/>
        <v>4.76</v>
      </c>
    </row>
    <row r="61" spans="1:13" s="6" customFormat="1" ht="37.5" customHeight="1" x14ac:dyDescent="0.25">
      <c r="A61" s="13">
        <v>52</v>
      </c>
      <c r="B61" s="27" t="s">
        <v>70</v>
      </c>
      <c r="C61" s="14" t="s">
        <v>110</v>
      </c>
      <c r="D61" s="17" t="s">
        <v>111</v>
      </c>
      <c r="E61" s="14">
        <v>12</v>
      </c>
      <c r="F61" s="18">
        <v>7.7</v>
      </c>
      <c r="G61" s="11">
        <v>8.09</v>
      </c>
      <c r="H61" s="11">
        <v>8.4700000000000006</v>
      </c>
      <c r="I61" s="12">
        <f t="shared" si="5"/>
        <v>8.09</v>
      </c>
      <c r="J61" s="12">
        <f t="shared" si="6"/>
        <v>7.7</v>
      </c>
      <c r="K61" s="19">
        <f t="shared" si="7"/>
        <v>92.4</v>
      </c>
      <c r="L61" s="20">
        <f t="shared" si="8"/>
        <v>0.39</v>
      </c>
      <c r="M61" s="21">
        <f t="shared" si="9"/>
        <v>4.82</v>
      </c>
    </row>
    <row r="62" spans="1:13" s="6" customFormat="1" ht="37.5" customHeight="1" x14ac:dyDescent="0.25">
      <c r="A62" s="13">
        <v>53</v>
      </c>
      <c r="B62" s="27" t="s">
        <v>71</v>
      </c>
      <c r="C62" s="14" t="s">
        <v>110</v>
      </c>
      <c r="D62" s="17" t="s">
        <v>111</v>
      </c>
      <c r="E62" s="14">
        <v>12</v>
      </c>
      <c r="F62" s="18">
        <v>7.7</v>
      </c>
      <c r="G62" s="11">
        <v>8.09</v>
      </c>
      <c r="H62" s="11">
        <v>8.4700000000000006</v>
      </c>
      <c r="I62" s="12">
        <f t="shared" si="5"/>
        <v>8.09</v>
      </c>
      <c r="J62" s="12">
        <f t="shared" si="6"/>
        <v>7.7</v>
      </c>
      <c r="K62" s="19">
        <f t="shared" si="7"/>
        <v>92.4</v>
      </c>
      <c r="L62" s="20">
        <f t="shared" si="8"/>
        <v>0.39</v>
      </c>
      <c r="M62" s="21">
        <f t="shared" si="9"/>
        <v>4.82</v>
      </c>
    </row>
    <row r="63" spans="1:13" s="6" customFormat="1" ht="45" x14ac:dyDescent="0.25">
      <c r="A63" s="13">
        <v>54</v>
      </c>
      <c r="B63" s="27" t="s">
        <v>72</v>
      </c>
      <c r="C63" s="14" t="s">
        <v>110</v>
      </c>
      <c r="D63" s="17" t="s">
        <v>111</v>
      </c>
      <c r="E63" s="14">
        <v>12</v>
      </c>
      <c r="F63" s="18">
        <v>200</v>
      </c>
      <c r="G63" s="11">
        <v>210</v>
      </c>
      <c r="H63" s="11">
        <v>220</v>
      </c>
      <c r="I63" s="12">
        <f t="shared" si="5"/>
        <v>210</v>
      </c>
      <c r="J63" s="12">
        <f t="shared" si="6"/>
        <v>200</v>
      </c>
      <c r="K63" s="19">
        <f t="shared" si="7"/>
        <v>2400</v>
      </c>
      <c r="L63" s="20">
        <f t="shared" si="8"/>
        <v>10</v>
      </c>
      <c r="M63" s="21">
        <f t="shared" si="9"/>
        <v>4.76</v>
      </c>
    </row>
    <row r="64" spans="1:13" s="6" customFormat="1" ht="37.5" customHeight="1" x14ac:dyDescent="0.25">
      <c r="A64" s="13">
        <v>55</v>
      </c>
      <c r="B64" s="27" t="s">
        <v>73</v>
      </c>
      <c r="C64" s="14" t="s">
        <v>110</v>
      </c>
      <c r="D64" s="17" t="s">
        <v>111</v>
      </c>
      <c r="E64" s="14">
        <v>12</v>
      </c>
      <c r="F64" s="18">
        <v>7.7</v>
      </c>
      <c r="G64" s="11">
        <v>8.09</v>
      </c>
      <c r="H64" s="11">
        <v>8.4700000000000006</v>
      </c>
      <c r="I64" s="12">
        <f t="shared" si="5"/>
        <v>8.09</v>
      </c>
      <c r="J64" s="12">
        <f t="shared" si="6"/>
        <v>7.7</v>
      </c>
      <c r="K64" s="19">
        <f t="shared" si="7"/>
        <v>92.4</v>
      </c>
      <c r="L64" s="20">
        <f t="shared" si="8"/>
        <v>0.39</v>
      </c>
      <c r="M64" s="21">
        <f t="shared" si="9"/>
        <v>4.82</v>
      </c>
    </row>
    <row r="65" spans="1:13" s="6" customFormat="1" ht="37.5" customHeight="1" x14ac:dyDescent="0.25">
      <c r="A65" s="13">
        <v>56</v>
      </c>
      <c r="B65" s="27" t="s">
        <v>74</v>
      </c>
      <c r="C65" s="14" t="s">
        <v>110</v>
      </c>
      <c r="D65" s="17" t="s">
        <v>111</v>
      </c>
      <c r="E65" s="14">
        <v>12</v>
      </c>
      <c r="F65" s="18">
        <v>7.7</v>
      </c>
      <c r="G65" s="11">
        <v>8.09</v>
      </c>
      <c r="H65" s="11">
        <v>8.4700000000000006</v>
      </c>
      <c r="I65" s="12">
        <f t="shared" si="5"/>
        <v>8.09</v>
      </c>
      <c r="J65" s="12">
        <f t="shared" si="6"/>
        <v>7.7</v>
      </c>
      <c r="K65" s="19">
        <f t="shared" si="7"/>
        <v>92.4</v>
      </c>
      <c r="L65" s="20">
        <f t="shared" si="8"/>
        <v>0.39</v>
      </c>
      <c r="M65" s="21">
        <f t="shared" si="9"/>
        <v>4.82</v>
      </c>
    </row>
    <row r="66" spans="1:13" s="6" customFormat="1" ht="37.5" customHeight="1" x14ac:dyDescent="0.25">
      <c r="A66" s="13">
        <v>57</v>
      </c>
      <c r="B66" s="27" t="s">
        <v>75</v>
      </c>
      <c r="C66" s="14" t="s">
        <v>110</v>
      </c>
      <c r="D66" s="17" t="s">
        <v>111</v>
      </c>
      <c r="E66" s="14">
        <v>12</v>
      </c>
      <c r="F66" s="18">
        <v>11</v>
      </c>
      <c r="G66" s="11">
        <v>11.55</v>
      </c>
      <c r="H66" s="11">
        <v>12.1</v>
      </c>
      <c r="I66" s="12">
        <f t="shared" si="5"/>
        <v>11.55</v>
      </c>
      <c r="J66" s="12">
        <f t="shared" si="6"/>
        <v>11</v>
      </c>
      <c r="K66" s="19">
        <f t="shared" si="7"/>
        <v>132</v>
      </c>
      <c r="L66" s="20">
        <f t="shared" si="8"/>
        <v>0.55000000000000004</v>
      </c>
      <c r="M66" s="21">
        <f t="shared" si="9"/>
        <v>4.76</v>
      </c>
    </row>
    <row r="67" spans="1:13" s="6" customFormat="1" ht="37.5" customHeight="1" x14ac:dyDescent="0.25">
      <c r="A67" s="13">
        <v>58</v>
      </c>
      <c r="B67" s="27" t="s">
        <v>76</v>
      </c>
      <c r="C67" s="14" t="s">
        <v>110</v>
      </c>
      <c r="D67" s="17" t="s">
        <v>111</v>
      </c>
      <c r="E67" s="14">
        <v>12</v>
      </c>
      <c r="F67" s="18">
        <v>11</v>
      </c>
      <c r="G67" s="11">
        <v>11.55</v>
      </c>
      <c r="H67" s="11">
        <v>12.1</v>
      </c>
      <c r="I67" s="12">
        <f t="shared" si="5"/>
        <v>11.55</v>
      </c>
      <c r="J67" s="12">
        <f t="shared" si="6"/>
        <v>11</v>
      </c>
      <c r="K67" s="19">
        <f t="shared" si="7"/>
        <v>132</v>
      </c>
      <c r="L67" s="20">
        <f t="shared" si="8"/>
        <v>0.55000000000000004</v>
      </c>
      <c r="M67" s="21">
        <f t="shared" si="9"/>
        <v>4.76</v>
      </c>
    </row>
    <row r="68" spans="1:13" s="6" customFormat="1" ht="37.5" customHeight="1" x14ac:dyDescent="0.25">
      <c r="A68" s="13">
        <v>59</v>
      </c>
      <c r="B68" s="27" t="s">
        <v>77</v>
      </c>
      <c r="C68" s="14" t="s">
        <v>110</v>
      </c>
      <c r="D68" s="17" t="s">
        <v>111</v>
      </c>
      <c r="E68" s="14">
        <v>12</v>
      </c>
      <c r="F68" s="18">
        <v>11</v>
      </c>
      <c r="G68" s="11">
        <v>11.55</v>
      </c>
      <c r="H68" s="11">
        <v>12.1</v>
      </c>
      <c r="I68" s="12">
        <f t="shared" si="5"/>
        <v>11.55</v>
      </c>
      <c r="J68" s="12">
        <f t="shared" si="6"/>
        <v>11</v>
      </c>
      <c r="K68" s="19">
        <f t="shared" si="7"/>
        <v>132</v>
      </c>
      <c r="L68" s="20">
        <f t="shared" si="8"/>
        <v>0.55000000000000004</v>
      </c>
      <c r="M68" s="21">
        <f t="shared" si="9"/>
        <v>4.76</v>
      </c>
    </row>
    <row r="69" spans="1:13" s="6" customFormat="1" ht="45" x14ac:dyDescent="0.25">
      <c r="A69" s="13">
        <v>60</v>
      </c>
      <c r="B69" s="27" t="s">
        <v>78</v>
      </c>
      <c r="C69" s="14" t="s">
        <v>110</v>
      </c>
      <c r="D69" s="17" t="s">
        <v>111</v>
      </c>
      <c r="E69" s="14">
        <v>12</v>
      </c>
      <c r="F69" s="18">
        <v>200</v>
      </c>
      <c r="G69" s="11">
        <v>210</v>
      </c>
      <c r="H69" s="11">
        <v>220</v>
      </c>
      <c r="I69" s="12">
        <f t="shared" si="5"/>
        <v>210</v>
      </c>
      <c r="J69" s="12">
        <f t="shared" si="6"/>
        <v>200</v>
      </c>
      <c r="K69" s="19">
        <f t="shared" si="7"/>
        <v>2400</v>
      </c>
      <c r="L69" s="20">
        <f t="shared" si="8"/>
        <v>10</v>
      </c>
      <c r="M69" s="21">
        <f t="shared" si="9"/>
        <v>4.76</v>
      </c>
    </row>
    <row r="70" spans="1:13" s="6" customFormat="1" ht="45" x14ac:dyDescent="0.25">
      <c r="A70" s="13">
        <v>61</v>
      </c>
      <c r="B70" s="27" t="s">
        <v>79</v>
      </c>
      <c r="C70" s="14" t="s">
        <v>110</v>
      </c>
      <c r="D70" s="17" t="s">
        <v>111</v>
      </c>
      <c r="E70" s="14">
        <v>12</v>
      </c>
      <c r="F70" s="18">
        <v>200</v>
      </c>
      <c r="G70" s="11">
        <v>210</v>
      </c>
      <c r="H70" s="11">
        <v>220</v>
      </c>
      <c r="I70" s="12">
        <f t="shared" si="5"/>
        <v>210</v>
      </c>
      <c r="J70" s="12">
        <f t="shared" si="6"/>
        <v>200</v>
      </c>
      <c r="K70" s="19">
        <f t="shared" si="7"/>
        <v>2400</v>
      </c>
      <c r="L70" s="20">
        <f t="shared" si="8"/>
        <v>10</v>
      </c>
      <c r="M70" s="21">
        <f t="shared" si="9"/>
        <v>4.76</v>
      </c>
    </row>
    <row r="71" spans="1:13" s="6" customFormat="1" ht="45" x14ac:dyDescent="0.25">
      <c r="A71" s="13">
        <v>62</v>
      </c>
      <c r="B71" s="27" t="s">
        <v>80</v>
      </c>
      <c r="C71" s="14" t="s">
        <v>110</v>
      </c>
      <c r="D71" s="17" t="s">
        <v>111</v>
      </c>
      <c r="E71" s="14">
        <v>12</v>
      </c>
      <c r="F71" s="18">
        <v>200</v>
      </c>
      <c r="G71" s="11">
        <v>210</v>
      </c>
      <c r="H71" s="11">
        <v>220</v>
      </c>
      <c r="I71" s="12">
        <f t="shared" si="5"/>
        <v>210</v>
      </c>
      <c r="J71" s="12">
        <f t="shared" si="6"/>
        <v>200</v>
      </c>
      <c r="K71" s="19">
        <f t="shared" si="7"/>
        <v>2400</v>
      </c>
      <c r="L71" s="20">
        <f t="shared" si="8"/>
        <v>10</v>
      </c>
      <c r="M71" s="21">
        <f t="shared" si="9"/>
        <v>4.76</v>
      </c>
    </row>
    <row r="72" spans="1:13" s="6" customFormat="1" ht="45" x14ac:dyDescent="0.25">
      <c r="A72" s="13">
        <v>63</v>
      </c>
      <c r="B72" s="27" t="s">
        <v>81</v>
      </c>
      <c r="C72" s="14" t="s">
        <v>110</v>
      </c>
      <c r="D72" s="17" t="s">
        <v>111</v>
      </c>
      <c r="E72" s="14">
        <v>12</v>
      </c>
      <c r="F72" s="18">
        <v>200</v>
      </c>
      <c r="G72" s="11">
        <v>210</v>
      </c>
      <c r="H72" s="11">
        <v>220</v>
      </c>
      <c r="I72" s="12">
        <f t="shared" si="5"/>
        <v>210</v>
      </c>
      <c r="J72" s="12">
        <f t="shared" si="6"/>
        <v>200</v>
      </c>
      <c r="K72" s="19">
        <f t="shared" si="7"/>
        <v>2400</v>
      </c>
      <c r="L72" s="20">
        <f t="shared" si="8"/>
        <v>10</v>
      </c>
      <c r="M72" s="21">
        <f t="shared" si="9"/>
        <v>4.76</v>
      </c>
    </row>
    <row r="73" spans="1:13" s="6" customFormat="1" ht="45" x14ac:dyDescent="0.25">
      <c r="A73" s="13">
        <v>64</v>
      </c>
      <c r="B73" s="27" t="s">
        <v>82</v>
      </c>
      <c r="C73" s="14" t="s">
        <v>110</v>
      </c>
      <c r="D73" s="17" t="s">
        <v>111</v>
      </c>
      <c r="E73" s="14">
        <v>12</v>
      </c>
      <c r="F73" s="18">
        <v>200</v>
      </c>
      <c r="G73" s="11">
        <v>210</v>
      </c>
      <c r="H73" s="11">
        <v>220</v>
      </c>
      <c r="I73" s="12">
        <f t="shared" si="5"/>
        <v>210</v>
      </c>
      <c r="J73" s="12">
        <f t="shared" si="6"/>
        <v>200</v>
      </c>
      <c r="K73" s="19">
        <f t="shared" si="7"/>
        <v>2400</v>
      </c>
      <c r="L73" s="20">
        <f t="shared" si="8"/>
        <v>10</v>
      </c>
      <c r="M73" s="21">
        <f t="shared" si="9"/>
        <v>4.76</v>
      </c>
    </row>
    <row r="74" spans="1:13" s="6" customFormat="1" ht="45" x14ac:dyDescent="0.25">
      <c r="A74" s="13">
        <v>65</v>
      </c>
      <c r="B74" s="27" t="s">
        <v>83</v>
      </c>
      <c r="C74" s="14" t="s">
        <v>110</v>
      </c>
      <c r="D74" s="17" t="s">
        <v>111</v>
      </c>
      <c r="E74" s="14">
        <v>12</v>
      </c>
      <c r="F74" s="18">
        <v>200</v>
      </c>
      <c r="G74" s="11">
        <v>210</v>
      </c>
      <c r="H74" s="11">
        <v>220</v>
      </c>
      <c r="I74" s="12">
        <f t="shared" ref="I74:I105" si="10">(F74+G74+H74)/3</f>
        <v>210</v>
      </c>
      <c r="J74" s="12">
        <f t="shared" ref="J74:J100" si="11">F74*1</f>
        <v>200</v>
      </c>
      <c r="K74" s="19">
        <f t="shared" ref="K74:K105" si="12">J74*E74</f>
        <v>2400</v>
      </c>
      <c r="L74" s="20">
        <f t="shared" ref="L74:L100" si="13">STDEV(F74:H74)</f>
        <v>10</v>
      </c>
      <c r="M74" s="21">
        <f t="shared" ref="M74:M105" si="14">L74/I74*100</f>
        <v>4.76</v>
      </c>
    </row>
    <row r="75" spans="1:13" s="6" customFormat="1" ht="38.25" customHeight="1" x14ac:dyDescent="0.25">
      <c r="A75" s="13">
        <v>66</v>
      </c>
      <c r="B75" s="27" t="s">
        <v>84</v>
      </c>
      <c r="C75" s="14" t="s">
        <v>110</v>
      </c>
      <c r="D75" s="17" t="s">
        <v>111</v>
      </c>
      <c r="E75" s="14">
        <v>12</v>
      </c>
      <c r="F75" s="18">
        <v>7.7</v>
      </c>
      <c r="G75" s="11">
        <v>8.09</v>
      </c>
      <c r="H75" s="11">
        <v>8.4700000000000006</v>
      </c>
      <c r="I75" s="12">
        <f t="shared" si="10"/>
        <v>8.09</v>
      </c>
      <c r="J75" s="12">
        <f t="shared" si="11"/>
        <v>7.7</v>
      </c>
      <c r="K75" s="19">
        <f t="shared" si="12"/>
        <v>92.4</v>
      </c>
      <c r="L75" s="20">
        <f t="shared" si="13"/>
        <v>0.39</v>
      </c>
      <c r="M75" s="21">
        <f t="shared" si="14"/>
        <v>4.82</v>
      </c>
    </row>
    <row r="76" spans="1:13" s="6" customFormat="1" ht="36" customHeight="1" x14ac:dyDescent="0.25">
      <c r="A76" s="13">
        <v>67</v>
      </c>
      <c r="B76" s="27" t="s">
        <v>85</v>
      </c>
      <c r="C76" s="14" t="s">
        <v>110</v>
      </c>
      <c r="D76" s="17" t="s">
        <v>111</v>
      </c>
      <c r="E76" s="14">
        <v>12</v>
      </c>
      <c r="F76" s="18">
        <v>7.7</v>
      </c>
      <c r="G76" s="11">
        <v>8.09</v>
      </c>
      <c r="H76" s="11">
        <v>8.4700000000000006</v>
      </c>
      <c r="I76" s="12">
        <f t="shared" si="10"/>
        <v>8.09</v>
      </c>
      <c r="J76" s="12">
        <f t="shared" si="11"/>
        <v>7.7</v>
      </c>
      <c r="K76" s="19">
        <f t="shared" si="12"/>
        <v>92.4</v>
      </c>
      <c r="L76" s="20">
        <f t="shared" si="13"/>
        <v>0.39</v>
      </c>
      <c r="M76" s="21">
        <f t="shared" si="14"/>
        <v>4.82</v>
      </c>
    </row>
    <row r="77" spans="1:13" s="6" customFormat="1" ht="36" customHeight="1" x14ac:dyDescent="0.25">
      <c r="A77" s="13">
        <v>68</v>
      </c>
      <c r="B77" s="27" t="s">
        <v>86</v>
      </c>
      <c r="C77" s="14" t="s">
        <v>110</v>
      </c>
      <c r="D77" s="17" t="s">
        <v>111</v>
      </c>
      <c r="E77" s="14">
        <v>12</v>
      </c>
      <c r="F77" s="18">
        <v>7.7</v>
      </c>
      <c r="G77" s="11">
        <v>8.09</v>
      </c>
      <c r="H77" s="11">
        <v>8.4700000000000006</v>
      </c>
      <c r="I77" s="12">
        <f t="shared" si="10"/>
        <v>8.09</v>
      </c>
      <c r="J77" s="12">
        <f t="shared" si="11"/>
        <v>7.7</v>
      </c>
      <c r="K77" s="19">
        <f t="shared" si="12"/>
        <v>92.4</v>
      </c>
      <c r="L77" s="20">
        <f t="shared" si="13"/>
        <v>0.39</v>
      </c>
      <c r="M77" s="21">
        <f t="shared" si="14"/>
        <v>4.82</v>
      </c>
    </row>
    <row r="78" spans="1:13" s="6" customFormat="1" ht="36" customHeight="1" x14ac:dyDescent="0.25">
      <c r="A78" s="13">
        <v>69</v>
      </c>
      <c r="B78" s="27" t="s">
        <v>87</v>
      </c>
      <c r="C78" s="14" t="s">
        <v>110</v>
      </c>
      <c r="D78" s="17" t="s">
        <v>111</v>
      </c>
      <c r="E78" s="14">
        <v>12</v>
      </c>
      <c r="F78" s="18">
        <v>11</v>
      </c>
      <c r="G78" s="11">
        <v>11.55</v>
      </c>
      <c r="H78" s="11">
        <v>12.1</v>
      </c>
      <c r="I78" s="12">
        <f t="shared" si="10"/>
        <v>11.55</v>
      </c>
      <c r="J78" s="12">
        <f t="shared" si="11"/>
        <v>11</v>
      </c>
      <c r="K78" s="19">
        <f t="shared" si="12"/>
        <v>132</v>
      </c>
      <c r="L78" s="20">
        <f t="shared" si="13"/>
        <v>0.55000000000000004</v>
      </c>
      <c r="M78" s="21">
        <f t="shared" si="14"/>
        <v>4.76</v>
      </c>
    </row>
    <row r="79" spans="1:13" s="6" customFormat="1" ht="36" customHeight="1" x14ac:dyDescent="0.25">
      <c r="A79" s="13">
        <v>70</v>
      </c>
      <c r="B79" s="27" t="s">
        <v>88</v>
      </c>
      <c r="C79" s="14" t="s">
        <v>110</v>
      </c>
      <c r="D79" s="17" t="s">
        <v>111</v>
      </c>
      <c r="E79" s="14">
        <v>12</v>
      </c>
      <c r="F79" s="18">
        <v>11</v>
      </c>
      <c r="G79" s="11">
        <v>11.55</v>
      </c>
      <c r="H79" s="11">
        <v>12.1</v>
      </c>
      <c r="I79" s="12">
        <f t="shared" si="10"/>
        <v>11.55</v>
      </c>
      <c r="J79" s="12">
        <f t="shared" si="11"/>
        <v>11</v>
      </c>
      <c r="K79" s="19">
        <f t="shared" si="12"/>
        <v>132</v>
      </c>
      <c r="L79" s="20">
        <f t="shared" si="13"/>
        <v>0.55000000000000004</v>
      </c>
      <c r="M79" s="21">
        <f t="shared" si="14"/>
        <v>4.76</v>
      </c>
    </row>
    <row r="80" spans="1:13" s="6" customFormat="1" ht="41.25" customHeight="1" x14ac:dyDescent="0.25">
      <c r="A80" s="13">
        <v>71</v>
      </c>
      <c r="B80" s="27" t="s">
        <v>89</v>
      </c>
      <c r="C80" s="14" t="s">
        <v>110</v>
      </c>
      <c r="D80" s="17" t="s">
        <v>111</v>
      </c>
      <c r="E80" s="14">
        <v>12</v>
      </c>
      <c r="F80" s="18">
        <v>11</v>
      </c>
      <c r="G80" s="11">
        <v>11.55</v>
      </c>
      <c r="H80" s="11">
        <v>12.1</v>
      </c>
      <c r="I80" s="12">
        <f t="shared" si="10"/>
        <v>11.55</v>
      </c>
      <c r="J80" s="12">
        <f t="shared" si="11"/>
        <v>11</v>
      </c>
      <c r="K80" s="19">
        <f t="shared" si="12"/>
        <v>132</v>
      </c>
      <c r="L80" s="20">
        <f t="shared" si="13"/>
        <v>0.55000000000000004</v>
      </c>
      <c r="M80" s="21">
        <f t="shared" si="14"/>
        <v>4.76</v>
      </c>
    </row>
    <row r="81" spans="1:13" s="6" customFormat="1" ht="45" x14ac:dyDescent="0.25">
      <c r="A81" s="13">
        <v>72</v>
      </c>
      <c r="B81" s="27" t="s">
        <v>90</v>
      </c>
      <c r="C81" s="14" t="s">
        <v>110</v>
      </c>
      <c r="D81" s="17" t="s">
        <v>111</v>
      </c>
      <c r="E81" s="14">
        <v>12</v>
      </c>
      <c r="F81" s="18">
        <v>200</v>
      </c>
      <c r="G81" s="11">
        <v>210</v>
      </c>
      <c r="H81" s="11">
        <v>220</v>
      </c>
      <c r="I81" s="12">
        <f t="shared" si="10"/>
        <v>210</v>
      </c>
      <c r="J81" s="12">
        <f t="shared" si="11"/>
        <v>200</v>
      </c>
      <c r="K81" s="19">
        <f t="shared" si="12"/>
        <v>2400</v>
      </c>
      <c r="L81" s="20">
        <f t="shared" si="13"/>
        <v>10</v>
      </c>
      <c r="M81" s="21">
        <f t="shared" si="14"/>
        <v>4.76</v>
      </c>
    </row>
    <row r="82" spans="1:13" s="6" customFormat="1" ht="45" x14ac:dyDescent="0.25">
      <c r="A82" s="13">
        <v>73</v>
      </c>
      <c r="B82" s="27" t="s">
        <v>91</v>
      </c>
      <c r="C82" s="14" t="s">
        <v>110</v>
      </c>
      <c r="D82" s="17" t="s">
        <v>111</v>
      </c>
      <c r="E82" s="14">
        <v>12</v>
      </c>
      <c r="F82" s="18">
        <v>200</v>
      </c>
      <c r="G82" s="11">
        <v>210</v>
      </c>
      <c r="H82" s="11">
        <v>220</v>
      </c>
      <c r="I82" s="12">
        <f t="shared" si="10"/>
        <v>210</v>
      </c>
      <c r="J82" s="12">
        <f t="shared" si="11"/>
        <v>200</v>
      </c>
      <c r="K82" s="19">
        <f t="shared" si="12"/>
        <v>2400</v>
      </c>
      <c r="L82" s="20">
        <f t="shared" si="13"/>
        <v>10</v>
      </c>
      <c r="M82" s="21">
        <f t="shared" si="14"/>
        <v>4.76</v>
      </c>
    </row>
    <row r="83" spans="1:13" s="6" customFormat="1" ht="45" x14ac:dyDescent="0.25">
      <c r="A83" s="13">
        <v>74</v>
      </c>
      <c r="B83" s="27" t="s">
        <v>92</v>
      </c>
      <c r="C83" s="14" t="s">
        <v>110</v>
      </c>
      <c r="D83" s="17" t="s">
        <v>111</v>
      </c>
      <c r="E83" s="14">
        <v>12</v>
      </c>
      <c r="F83" s="18">
        <v>400</v>
      </c>
      <c r="G83" s="11">
        <v>420</v>
      </c>
      <c r="H83" s="11">
        <v>440</v>
      </c>
      <c r="I83" s="12">
        <f t="shared" si="10"/>
        <v>420</v>
      </c>
      <c r="J83" s="12">
        <f t="shared" si="11"/>
        <v>400</v>
      </c>
      <c r="K83" s="19">
        <f t="shared" si="12"/>
        <v>4800</v>
      </c>
      <c r="L83" s="20">
        <f t="shared" si="13"/>
        <v>20</v>
      </c>
      <c r="M83" s="21">
        <f t="shared" si="14"/>
        <v>4.76</v>
      </c>
    </row>
    <row r="84" spans="1:13" s="6" customFormat="1" ht="39" customHeight="1" x14ac:dyDescent="0.25">
      <c r="A84" s="13">
        <v>75</v>
      </c>
      <c r="B84" s="27" t="s">
        <v>93</v>
      </c>
      <c r="C84" s="14" t="s">
        <v>110</v>
      </c>
      <c r="D84" s="17" t="s">
        <v>111</v>
      </c>
      <c r="E84" s="14">
        <v>12</v>
      </c>
      <c r="F84" s="18">
        <v>100</v>
      </c>
      <c r="G84" s="11">
        <v>105</v>
      </c>
      <c r="H84" s="11">
        <v>110</v>
      </c>
      <c r="I84" s="12">
        <f t="shared" si="10"/>
        <v>105</v>
      </c>
      <c r="J84" s="12">
        <f t="shared" si="11"/>
        <v>100</v>
      </c>
      <c r="K84" s="19">
        <f t="shared" si="12"/>
        <v>1200</v>
      </c>
      <c r="L84" s="20">
        <f t="shared" si="13"/>
        <v>5</v>
      </c>
      <c r="M84" s="21">
        <f t="shared" si="14"/>
        <v>4.76</v>
      </c>
    </row>
    <row r="85" spans="1:13" s="6" customFormat="1" ht="39" customHeight="1" x14ac:dyDescent="0.25">
      <c r="A85" s="13">
        <v>76</v>
      </c>
      <c r="B85" s="27" t="s">
        <v>94</v>
      </c>
      <c r="C85" s="14" t="s">
        <v>110</v>
      </c>
      <c r="D85" s="17" t="s">
        <v>111</v>
      </c>
      <c r="E85" s="14">
        <v>12</v>
      </c>
      <c r="F85" s="18">
        <v>7.7</v>
      </c>
      <c r="G85" s="11">
        <v>8.09</v>
      </c>
      <c r="H85" s="11">
        <v>8.4700000000000006</v>
      </c>
      <c r="I85" s="12">
        <f t="shared" si="10"/>
        <v>8.09</v>
      </c>
      <c r="J85" s="12">
        <f t="shared" si="11"/>
        <v>7.7</v>
      </c>
      <c r="K85" s="19">
        <f t="shared" si="12"/>
        <v>92.4</v>
      </c>
      <c r="L85" s="20">
        <f t="shared" si="13"/>
        <v>0.39</v>
      </c>
      <c r="M85" s="21">
        <f t="shared" si="14"/>
        <v>4.82</v>
      </c>
    </row>
    <row r="86" spans="1:13" s="6" customFormat="1" ht="39" customHeight="1" x14ac:dyDescent="0.25">
      <c r="A86" s="13">
        <v>77</v>
      </c>
      <c r="B86" s="27" t="s">
        <v>95</v>
      </c>
      <c r="C86" s="14" t="s">
        <v>110</v>
      </c>
      <c r="D86" s="17" t="s">
        <v>111</v>
      </c>
      <c r="E86" s="14">
        <v>12</v>
      </c>
      <c r="F86" s="18">
        <v>7.7</v>
      </c>
      <c r="G86" s="11">
        <v>8.09</v>
      </c>
      <c r="H86" s="11">
        <v>8.4700000000000006</v>
      </c>
      <c r="I86" s="12">
        <f t="shared" si="10"/>
        <v>8.09</v>
      </c>
      <c r="J86" s="12">
        <f t="shared" si="11"/>
        <v>7.7</v>
      </c>
      <c r="K86" s="19">
        <f t="shared" si="12"/>
        <v>92.4</v>
      </c>
      <c r="L86" s="20">
        <f t="shared" si="13"/>
        <v>0.39</v>
      </c>
      <c r="M86" s="21">
        <f t="shared" si="14"/>
        <v>4.82</v>
      </c>
    </row>
    <row r="87" spans="1:13" s="6" customFormat="1" ht="39.75" customHeight="1" x14ac:dyDescent="0.25">
      <c r="A87" s="13">
        <v>78</v>
      </c>
      <c r="B87" s="27" t="s">
        <v>96</v>
      </c>
      <c r="C87" s="14" t="s">
        <v>110</v>
      </c>
      <c r="D87" s="17" t="s">
        <v>111</v>
      </c>
      <c r="E87" s="14">
        <v>12</v>
      </c>
      <c r="F87" s="18">
        <v>7.7</v>
      </c>
      <c r="G87" s="11">
        <v>8.09</v>
      </c>
      <c r="H87" s="11">
        <v>8.4700000000000006</v>
      </c>
      <c r="I87" s="12">
        <f t="shared" si="10"/>
        <v>8.09</v>
      </c>
      <c r="J87" s="12">
        <f t="shared" si="11"/>
        <v>7.7</v>
      </c>
      <c r="K87" s="19">
        <f t="shared" si="12"/>
        <v>92.4</v>
      </c>
      <c r="L87" s="20">
        <f t="shared" si="13"/>
        <v>0.39</v>
      </c>
      <c r="M87" s="21">
        <f t="shared" si="14"/>
        <v>4.82</v>
      </c>
    </row>
    <row r="88" spans="1:13" s="6" customFormat="1" ht="36.75" customHeight="1" x14ac:dyDescent="0.25">
      <c r="A88" s="13">
        <v>79</v>
      </c>
      <c r="B88" s="27" t="s">
        <v>97</v>
      </c>
      <c r="C88" s="14" t="s">
        <v>110</v>
      </c>
      <c r="D88" s="17" t="s">
        <v>111</v>
      </c>
      <c r="E88" s="14">
        <v>12</v>
      </c>
      <c r="F88" s="18">
        <v>7.7</v>
      </c>
      <c r="G88" s="11">
        <v>8.09</v>
      </c>
      <c r="H88" s="11">
        <v>8.4700000000000006</v>
      </c>
      <c r="I88" s="12">
        <f t="shared" si="10"/>
        <v>8.09</v>
      </c>
      <c r="J88" s="12">
        <f t="shared" si="11"/>
        <v>7.7</v>
      </c>
      <c r="K88" s="19">
        <f t="shared" si="12"/>
        <v>92.4</v>
      </c>
      <c r="L88" s="20">
        <f t="shared" si="13"/>
        <v>0.39</v>
      </c>
      <c r="M88" s="21">
        <f t="shared" si="14"/>
        <v>4.82</v>
      </c>
    </row>
    <row r="89" spans="1:13" s="6" customFormat="1" ht="39" customHeight="1" x14ac:dyDescent="0.25">
      <c r="A89" s="13">
        <v>80</v>
      </c>
      <c r="B89" s="27" t="s">
        <v>98</v>
      </c>
      <c r="C89" s="14" t="s">
        <v>110</v>
      </c>
      <c r="D89" s="17" t="s">
        <v>111</v>
      </c>
      <c r="E89" s="14">
        <v>12</v>
      </c>
      <c r="F89" s="18">
        <v>7.7</v>
      </c>
      <c r="G89" s="11">
        <v>8.09</v>
      </c>
      <c r="H89" s="11">
        <v>8.4700000000000006</v>
      </c>
      <c r="I89" s="12">
        <f t="shared" si="10"/>
        <v>8.09</v>
      </c>
      <c r="J89" s="12">
        <f t="shared" si="11"/>
        <v>7.7</v>
      </c>
      <c r="K89" s="19">
        <f t="shared" si="12"/>
        <v>92.4</v>
      </c>
      <c r="L89" s="20">
        <f t="shared" si="13"/>
        <v>0.39</v>
      </c>
      <c r="M89" s="21">
        <f t="shared" si="14"/>
        <v>4.82</v>
      </c>
    </row>
    <row r="90" spans="1:13" s="6" customFormat="1" ht="38.25" customHeight="1" x14ac:dyDescent="0.25">
      <c r="A90" s="13">
        <v>81</v>
      </c>
      <c r="B90" s="27" t="s">
        <v>99</v>
      </c>
      <c r="C90" s="14" t="s">
        <v>110</v>
      </c>
      <c r="D90" s="17" t="s">
        <v>111</v>
      </c>
      <c r="E90" s="14">
        <v>12</v>
      </c>
      <c r="F90" s="18">
        <v>10.5</v>
      </c>
      <c r="G90" s="11">
        <v>11.03</v>
      </c>
      <c r="H90" s="11">
        <v>11.55</v>
      </c>
      <c r="I90" s="12">
        <f t="shared" si="10"/>
        <v>11.03</v>
      </c>
      <c r="J90" s="12">
        <f t="shared" si="11"/>
        <v>10.5</v>
      </c>
      <c r="K90" s="19">
        <f t="shared" si="12"/>
        <v>126</v>
      </c>
      <c r="L90" s="20">
        <f t="shared" si="13"/>
        <v>0.53</v>
      </c>
      <c r="M90" s="21">
        <f t="shared" si="14"/>
        <v>4.8099999999999996</v>
      </c>
    </row>
    <row r="91" spans="1:13" s="6" customFormat="1" ht="38.25" customHeight="1" x14ac:dyDescent="0.25">
      <c r="A91" s="13">
        <v>82</v>
      </c>
      <c r="B91" s="27" t="s">
        <v>100</v>
      </c>
      <c r="C91" s="14" t="s">
        <v>110</v>
      </c>
      <c r="D91" s="17" t="s">
        <v>111</v>
      </c>
      <c r="E91" s="14">
        <v>12</v>
      </c>
      <c r="F91" s="18">
        <v>11</v>
      </c>
      <c r="G91" s="11">
        <v>11.55</v>
      </c>
      <c r="H91" s="11">
        <v>12.1</v>
      </c>
      <c r="I91" s="12">
        <f t="shared" si="10"/>
        <v>11.55</v>
      </c>
      <c r="J91" s="12">
        <f t="shared" si="11"/>
        <v>11</v>
      </c>
      <c r="K91" s="19">
        <f t="shared" si="12"/>
        <v>132</v>
      </c>
      <c r="L91" s="20">
        <f t="shared" si="13"/>
        <v>0.55000000000000004</v>
      </c>
      <c r="M91" s="21">
        <f t="shared" si="14"/>
        <v>4.76</v>
      </c>
    </row>
    <row r="92" spans="1:13" s="6" customFormat="1" ht="39.75" customHeight="1" x14ac:dyDescent="0.25">
      <c r="A92" s="13">
        <v>83</v>
      </c>
      <c r="B92" s="27" t="s">
        <v>101</v>
      </c>
      <c r="C92" s="14" t="s">
        <v>110</v>
      </c>
      <c r="D92" s="17" t="s">
        <v>111</v>
      </c>
      <c r="E92" s="14">
        <v>12</v>
      </c>
      <c r="F92" s="18">
        <v>7.7</v>
      </c>
      <c r="G92" s="11">
        <v>8.09</v>
      </c>
      <c r="H92" s="11">
        <v>8.4700000000000006</v>
      </c>
      <c r="I92" s="12">
        <f t="shared" si="10"/>
        <v>8.09</v>
      </c>
      <c r="J92" s="12">
        <f t="shared" si="11"/>
        <v>7.7</v>
      </c>
      <c r="K92" s="19">
        <f t="shared" si="12"/>
        <v>92.4</v>
      </c>
      <c r="L92" s="20">
        <f t="shared" si="13"/>
        <v>0.39</v>
      </c>
      <c r="M92" s="21">
        <f t="shared" si="14"/>
        <v>4.82</v>
      </c>
    </row>
    <row r="93" spans="1:13" s="6" customFormat="1" ht="40.5" customHeight="1" x14ac:dyDescent="0.25">
      <c r="A93" s="13">
        <v>84</v>
      </c>
      <c r="B93" s="27" t="s">
        <v>102</v>
      </c>
      <c r="C93" s="14" t="s">
        <v>110</v>
      </c>
      <c r="D93" s="17" t="s">
        <v>111</v>
      </c>
      <c r="E93" s="14">
        <v>12</v>
      </c>
      <c r="F93" s="18">
        <v>11</v>
      </c>
      <c r="G93" s="11">
        <v>11.55</v>
      </c>
      <c r="H93" s="11">
        <v>12.1</v>
      </c>
      <c r="I93" s="12">
        <f t="shared" si="10"/>
        <v>11.55</v>
      </c>
      <c r="J93" s="12">
        <f t="shared" si="11"/>
        <v>11</v>
      </c>
      <c r="K93" s="19">
        <f t="shared" si="12"/>
        <v>132</v>
      </c>
      <c r="L93" s="20">
        <f t="shared" si="13"/>
        <v>0.55000000000000004</v>
      </c>
      <c r="M93" s="21">
        <f t="shared" si="14"/>
        <v>4.76</v>
      </c>
    </row>
    <row r="94" spans="1:13" s="6" customFormat="1" ht="40.5" customHeight="1" x14ac:dyDescent="0.25">
      <c r="A94" s="13">
        <v>85</v>
      </c>
      <c r="B94" s="27" t="s">
        <v>103</v>
      </c>
      <c r="C94" s="14" t="s">
        <v>110</v>
      </c>
      <c r="D94" s="17" t="s">
        <v>111</v>
      </c>
      <c r="E94" s="14">
        <v>12</v>
      </c>
      <c r="F94" s="18">
        <v>11</v>
      </c>
      <c r="G94" s="11">
        <v>11.55</v>
      </c>
      <c r="H94" s="11">
        <v>12.1</v>
      </c>
      <c r="I94" s="12">
        <f t="shared" si="10"/>
        <v>11.55</v>
      </c>
      <c r="J94" s="12">
        <f t="shared" si="11"/>
        <v>11</v>
      </c>
      <c r="K94" s="19">
        <f t="shared" si="12"/>
        <v>132</v>
      </c>
      <c r="L94" s="20">
        <f t="shared" si="13"/>
        <v>0.55000000000000004</v>
      </c>
      <c r="M94" s="21">
        <f t="shared" si="14"/>
        <v>4.76</v>
      </c>
    </row>
    <row r="95" spans="1:13" s="6" customFormat="1" ht="38.25" customHeight="1" x14ac:dyDescent="0.25">
      <c r="A95" s="13">
        <v>86</v>
      </c>
      <c r="B95" s="27" t="s">
        <v>104</v>
      </c>
      <c r="C95" s="14" t="s">
        <v>110</v>
      </c>
      <c r="D95" s="17" t="s">
        <v>111</v>
      </c>
      <c r="E95" s="14">
        <v>12</v>
      </c>
      <c r="F95" s="18">
        <v>11</v>
      </c>
      <c r="G95" s="11">
        <v>11.55</v>
      </c>
      <c r="H95" s="11">
        <v>12.1</v>
      </c>
      <c r="I95" s="12">
        <f t="shared" si="10"/>
        <v>11.55</v>
      </c>
      <c r="J95" s="12">
        <f t="shared" si="11"/>
        <v>11</v>
      </c>
      <c r="K95" s="19">
        <f t="shared" si="12"/>
        <v>132</v>
      </c>
      <c r="L95" s="20">
        <f t="shared" si="13"/>
        <v>0.55000000000000004</v>
      </c>
      <c r="M95" s="21">
        <f t="shared" si="14"/>
        <v>4.76</v>
      </c>
    </row>
    <row r="96" spans="1:13" s="6" customFormat="1" ht="38.25" customHeight="1" x14ac:dyDescent="0.25">
      <c r="A96" s="13">
        <v>87</v>
      </c>
      <c r="B96" s="27" t="s">
        <v>105</v>
      </c>
      <c r="C96" s="14" t="s">
        <v>110</v>
      </c>
      <c r="D96" s="17" t="s">
        <v>111</v>
      </c>
      <c r="E96" s="14">
        <v>12</v>
      </c>
      <c r="F96" s="18">
        <v>11</v>
      </c>
      <c r="G96" s="11">
        <v>11.55</v>
      </c>
      <c r="H96" s="11">
        <v>12.1</v>
      </c>
      <c r="I96" s="12">
        <f t="shared" si="10"/>
        <v>11.55</v>
      </c>
      <c r="J96" s="12">
        <f t="shared" si="11"/>
        <v>11</v>
      </c>
      <c r="K96" s="19">
        <f t="shared" si="12"/>
        <v>132</v>
      </c>
      <c r="L96" s="20">
        <f t="shared" si="13"/>
        <v>0.55000000000000004</v>
      </c>
      <c r="M96" s="21">
        <f t="shared" si="14"/>
        <v>4.76</v>
      </c>
    </row>
    <row r="97" spans="1:13" s="6" customFormat="1" ht="45" x14ac:dyDescent="0.25">
      <c r="A97" s="13">
        <v>88</v>
      </c>
      <c r="B97" s="27" t="s">
        <v>106</v>
      </c>
      <c r="C97" s="14" t="s">
        <v>110</v>
      </c>
      <c r="D97" s="17" t="s">
        <v>111</v>
      </c>
      <c r="E97" s="14">
        <v>12</v>
      </c>
      <c r="F97" s="18">
        <v>200</v>
      </c>
      <c r="G97" s="11">
        <v>210</v>
      </c>
      <c r="H97" s="11">
        <v>220</v>
      </c>
      <c r="I97" s="12">
        <f t="shared" si="10"/>
        <v>210</v>
      </c>
      <c r="J97" s="12">
        <f t="shared" si="11"/>
        <v>200</v>
      </c>
      <c r="K97" s="19">
        <f t="shared" si="12"/>
        <v>2400</v>
      </c>
      <c r="L97" s="20">
        <f t="shared" si="13"/>
        <v>10</v>
      </c>
      <c r="M97" s="21">
        <f t="shared" si="14"/>
        <v>4.76</v>
      </c>
    </row>
    <row r="98" spans="1:13" s="6" customFormat="1" ht="45" x14ac:dyDescent="0.25">
      <c r="A98" s="13">
        <v>89</v>
      </c>
      <c r="B98" s="27" t="s">
        <v>107</v>
      </c>
      <c r="C98" s="14" t="s">
        <v>110</v>
      </c>
      <c r="D98" s="17" t="s">
        <v>111</v>
      </c>
      <c r="E98" s="14">
        <v>12</v>
      </c>
      <c r="F98" s="18">
        <v>200</v>
      </c>
      <c r="G98" s="11">
        <v>210</v>
      </c>
      <c r="H98" s="11">
        <v>220</v>
      </c>
      <c r="I98" s="12">
        <f t="shared" si="10"/>
        <v>210</v>
      </c>
      <c r="J98" s="12">
        <f t="shared" si="11"/>
        <v>200</v>
      </c>
      <c r="K98" s="19">
        <f t="shared" si="12"/>
        <v>2400</v>
      </c>
      <c r="L98" s="20">
        <f t="shared" si="13"/>
        <v>10</v>
      </c>
      <c r="M98" s="21">
        <f t="shared" si="14"/>
        <v>4.76</v>
      </c>
    </row>
    <row r="99" spans="1:13" s="6" customFormat="1" ht="45" x14ac:dyDescent="0.25">
      <c r="A99" s="13">
        <v>90</v>
      </c>
      <c r="B99" s="27" t="s">
        <v>108</v>
      </c>
      <c r="C99" s="14" t="s">
        <v>110</v>
      </c>
      <c r="D99" s="17" t="s">
        <v>111</v>
      </c>
      <c r="E99" s="14">
        <v>12</v>
      </c>
      <c r="F99" s="18">
        <v>200</v>
      </c>
      <c r="G99" s="11">
        <v>210</v>
      </c>
      <c r="H99" s="11">
        <v>220</v>
      </c>
      <c r="I99" s="12">
        <f t="shared" si="10"/>
        <v>210</v>
      </c>
      <c r="J99" s="12">
        <f t="shared" si="11"/>
        <v>200</v>
      </c>
      <c r="K99" s="19">
        <f t="shared" si="12"/>
        <v>2400</v>
      </c>
      <c r="L99" s="20">
        <f t="shared" si="13"/>
        <v>10</v>
      </c>
      <c r="M99" s="21">
        <f t="shared" si="14"/>
        <v>4.76</v>
      </c>
    </row>
    <row r="100" spans="1:13" s="6" customFormat="1" ht="45" x14ac:dyDescent="0.25">
      <c r="A100" s="13">
        <v>91</v>
      </c>
      <c r="B100" s="27" t="s">
        <v>109</v>
      </c>
      <c r="C100" s="14" t="s">
        <v>110</v>
      </c>
      <c r="D100" s="17" t="s">
        <v>111</v>
      </c>
      <c r="E100" s="14">
        <v>12</v>
      </c>
      <c r="F100" s="18">
        <v>200</v>
      </c>
      <c r="G100" s="11">
        <v>210</v>
      </c>
      <c r="H100" s="11">
        <v>220</v>
      </c>
      <c r="I100" s="12">
        <f t="shared" si="10"/>
        <v>210</v>
      </c>
      <c r="J100" s="12">
        <f t="shared" si="11"/>
        <v>200</v>
      </c>
      <c r="K100" s="19">
        <f t="shared" si="12"/>
        <v>2400</v>
      </c>
      <c r="L100" s="20">
        <f t="shared" si="13"/>
        <v>10</v>
      </c>
      <c r="M100" s="21">
        <f t="shared" si="14"/>
        <v>4.76</v>
      </c>
    </row>
    <row r="101" spans="1:13" x14ac:dyDescent="0.25">
      <c r="A101" s="2"/>
      <c r="B101" s="2"/>
      <c r="C101" s="4"/>
      <c r="D101" s="4"/>
      <c r="E101" s="4"/>
      <c r="F101" s="15"/>
      <c r="G101" s="15"/>
      <c r="H101" s="15"/>
      <c r="I101" s="15"/>
      <c r="J101" s="15"/>
      <c r="K101" s="16">
        <f>SUM(K10:K100)</f>
        <v>114244.8</v>
      </c>
      <c r="L101" s="3"/>
      <c r="M101" s="7"/>
    </row>
    <row r="102" spans="1:13" ht="15.75" x14ac:dyDescent="0.25">
      <c r="A102" s="28" t="s">
        <v>115</v>
      </c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</row>
    <row r="103" spans="1:13" x14ac:dyDescent="0.25">
      <c r="B103" s="25" t="s">
        <v>17</v>
      </c>
    </row>
    <row r="104" spans="1:13" x14ac:dyDescent="0.25">
      <c r="B104" s="25" t="s">
        <v>18</v>
      </c>
      <c r="C104" s="26">
        <v>46255</v>
      </c>
    </row>
  </sheetData>
  <autoFilter ref="A9:M10"/>
  <mergeCells count="9">
    <mergeCell ref="A102:M102"/>
    <mergeCell ref="A2:M2"/>
    <mergeCell ref="A7:M7"/>
    <mergeCell ref="A1:M1"/>
    <mergeCell ref="A3:B3"/>
    <mergeCell ref="A4:B4"/>
    <mergeCell ref="C3:M3"/>
    <mergeCell ref="C4:M4"/>
    <mergeCell ref="A6:M6"/>
  </mergeCells>
  <pageMargins left="0.315" right="0.315" top="0.35399999999999998" bottom="0.35399999999999998" header="0.315" footer="0.315"/>
  <pageSetup paperSize="9" scale="92" fitToHeight="0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0"/>
  <sheetViews>
    <sheetView workbookViewId="0">
      <selection sqref="A1:A90"/>
    </sheetView>
  </sheetViews>
  <sheetFormatPr defaultRowHeight="15" x14ac:dyDescent="0.25"/>
  <cols>
    <col min="1" max="1" width="22.140625" customWidth="1"/>
  </cols>
  <sheetData>
    <row r="1" spans="1:1" x14ac:dyDescent="0.25">
      <c r="A1" s="39">
        <v>7.7</v>
      </c>
    </row>
    <row r="2" spans="1:1" x14ac:dyDescent="0.25">
      <c r="A2" s="39">
        <v>7.7</v>
      </c>
    </row>
    <row r="3" spans="1:1" x14ac:dyDescent="0.25">
      <c r="A3" s="39">
        <v>10.5</v>
      </c>
    </row>
    <row r="4" spans="1:1" x14ac:dyDescent="0.25">
      <c r="A4" s="39">
        <v>11</v>
      </c>
    </row>
    <row r="5" spans="1:1" x14ac:dyDescent="0.25">
      <c r="A5" s="39">
        <v>11</v>
      </c>
    </row>
    <row r="6" spans="1:1" x14ac:dyDescent="0.25">
      <c r="A6" s="39">
        <v>11</v>
      </c>
    </row>
    <row r="7" spans="1:1" x14ac:dyDescent="0.25">
      <c r="A7" s="39">
        <v>200</v>
      </c>
    </row>
    <row r="8" spans="1:1" x14ac:dyDescent="0.25">
      <c r="A8" s="39">
        <v>200</v>
      </c>
    </row>
    <row r="9" spans="1:1" x14ac:dyDescent="0.25">
      <c r="A9" s="39">
        <v>200</v>
      </c>
    </row>
    <row r="10" spans="1:1" x14ac:dyDescent="0.25">
      <c r="A10" s="39">
        <v>200</v>
      </c>
    </row>
    <row r="11" spans="1:1" x14ac:dyDescent="0.25">
      <c r="A11" s="39">
        <v>200</v>
      </c>
    </row>
    <row r="12" spans="1:1" x14ac:dyDescent="0.25">
      <c r="A12" s="39">
        <v>7.7</v>
      </c>
    </row>
    <row r="13" spans="1:1" x14ac:dyDescent="0.25">
      <c r="A13" s="39">
        <v>7.7</v>
      </c>
    </row>
    <row r="14" spans="1:1" x14ac:dyDescent="0.25">
      <c r="A14" s="39">
        <v>7.7</v>
      </c>
    </row>
    <row r="15" spans="1:1" x14ac:dyDescent="0.25">
      <c r="A15" s="39">
        <v>11</v>
      </c>
    </row>
    <row r="16" spans="1:1" x14ac:dyDescent="0.25">
      <c r="A16" s="39">
        <v>200</v>
      </c>
    </row>
    <row r="17" spans="1:1" x14ac:dyDescent="0.25">
      <c r="A17" s="39">
        <v>200</v>
      </c>
    </row>
    <row r="18" spans="1:1" x14ac:dyDescent="0.25">
      <c r="A18" s="39">
        <v>200</v>
      </c>
    </row>
    <row r="19" spans="1:1" x14ac:dyDescent="0.25">
      <c r="A19" s="39">
        <v>200</v>
      </c>
    </row>
    <row r="20" spans="1:1" x14ac:dyDescent="0.25">
      <c r="A20" s="39">
        <v>200</v>
      </c>
    </row>
    <row r="21" spans="1:1" x14ac:dyDescent="0.25">
      <c r="A21" s="39">
        <v>200</v>
      </c>
    </row>
    <row r="22" spans="1:1" x14ac:dyDescent="0.25">
      <c r="A22" s="39">
        <v>200</v>
      </c>
    </row>
    <row r="23" spans="1:1" x14ac:dyDescent="0.25">
      <c r="A23" s="39">
        <v>200</v>
      </c>
    </row>
    <row r="24" spans="1:1" x14ac:dyDescent="0.25">
      <c r="A24" s="39">
        <v>200</v>
      </c>
    </row>
    <row r="25" spans="1:1" x14ac:dyDescent="0.25">
      <c r="A25" s="39">
        <v>450</v>
      </c>
    </row>
    <row r="26" spans="1:1" x14ac:dyDescent="0.25">
      <c r="A26" s="39">
        <v>7.7</v>
      </c>
    </row>
    <row r="27" spans="1:1" x14ac:dyDescent="0.25">
      <c r="A27" s="39">
        <v>7.7</v>
      </c>
    </row>
    <row r="28" spans="1:1" x14ac:dyDescent="0.25">
      <c r="A28" s="39">
        <v>7.7</v>
      </c>
    </row>
    <row r="29" spans="1:1" x14ac:dyDescent="0.25">
      <c r="A29" s="39">
        <v>7.7</v>
      </c>
    </row>
    <row r="30" spans="1:1" x14ac:dyDescent="0.25">
      <c r="A30" s="39">
        <v>7.7</v>
      </c>
    </row>
    <row r="31" spans="1:1" x14ac:dyDescent="0.25">
      <c r="A31" s="39">
        <v>7.7</v>
      </c>
    </row>
    <row r="32" spans="1:1" x14ac:dyDescent="0.25">
      <c r="A32" s="39">
        <v>11</v>
      </c>
    </row>
    <row r="33" spans="1:1" x14ac:dyDescent="0.25">
      <c r="A33" s="39">
        <v>11</v>
      </c>
    </row>
    <row r="34" spans="1:1" x14ac:dyDescent="0.25">
      <c r="A34" s="39">
        <v>11</v>
      </c>
    </row>
    <row r="35" spans="1:1" x14ac:dyDescent="0.25">
      <c r="A35" s="39">
        <v>11</v>
      </c>
    </row>
    <row r="36" spans="1:1" x14ac:dyDescent="0.25">
      <c r="A36" s="39">
        <v>11</v>
      </c>
    </row>
    <row r="37" spans="1:1" x14ac:dyDescent="0.25">
      <c r="A37" s="39">
        <v>200</v>
      </c>
    </row>
    <row r="38" spans="1:1" x14ac:dyDescent="0.25">
      <c r="A38" s="39">
        <v>200</v>
      </c>
    </row>
    <row r="39" spans="1:1" x14ac:dyDescent="0.25">
      <c r="A39" s="39">
        <v>200</v>
      </c>
    </row>
    <row r="40" spans="1:1" x14ac:dyDescent="0.25">
      <c r="A40" s="39">
        <v>200</v>
      </c>
    </row>
    <row r="41" spans="1:1" x14ac:dyDescent="0.25">
      <c r="A41" s="39">
        <v>600</v>
      </c>
    </row>
    <row r="42" spans="1:1" x14ac:dyDescent="0.25">
      <c r="A42" s="39">
        <v>200</v>
      </c>
    </row>
    <row r="43" spans="1:1" x14ac:dyDescent="0.25">
      <c r="A43" s="39">
        <v>7.7</v>
      </c>
    </row>
    <row r="44" spans="1:1" x14ac:dyDescent="0.25">
      <c r="A44" s="39">
        <v>7.7</v>
      </c>
    </row>
    <row r="45" spans="1:1" x14ac:dyDescent="0.25">
      <c r="A45" s="39">
        <v>10.5</v>
      </c>
    </row>
    <row r="46" spans="1:1" x14ac:dyDescent="0.25">
      <c r="A46" s="39">
        <v>11</v>
      </c>
    </row>
    <row r="47" spans="1:1" x14ac:dyDescent="0.25">
      <c r="A47" s="39">
        <v>200</v>
      </c>
    </row>
    <row r="48" spans="1:1" x14ac:dyDescent="0.25">
      <c r="A48" s="39">
        <v>200</v>
      </c>
    </row>
    <row r="49" spans="1:1" x14ac:dyDescent="0.25">
      <c r="A49" s="39">
        <v>600</v>
      </c>
    </row>
    <row r="50" spans="1:1" x14ac:dyDescent="0.25">
      <c r="A50" s="39">
        <v>100</v>
      </c>
    </row>
    <row r="51" spans="1:1" x14ac:dyDescent="0.25">
      <c r="A51" s="39">
        <v>7.7</v>
      </c>
    </row>
    <row r="52" spans="1:1" x14ac:dyDescent="0.25">
      <c r="A52" s="39">
        <v>7.7</v>
      </c>
    </row>
    <row r="53" spans="1:1" x14ac:dyDescent="0.25">
      <c r="A53" s="39">
        <v>200</v>
      </c>
    </row>
    <row r="54" spans="1:1" x14ac:dyDescent="0.25">
      <c r="A54" s="39">
        <v>7.7</v>
      </c>
    </row>
    <row r="55" spans="1:1" x14ac:dyDescent="0.25">
      <c r="A55" s="39">
        <v>7.7</v>
      </c>
    </row>
    <row r="56" spans="1:1" x14ac:dyDescent="0.25">
      <c r="A56" s="39">
        <v>11</v>
      </c>
    </row>
    <row r="57" spans="1:1" x14ac:dyDescent="0.25">
      <c r="A57" s="39">
        <v>11</v>
      </c>
    </row>
    <row r="58" spans="1:1" x14ac:dyDescent="0.25">
      <c r="A58" s="39">
        <v>11</v>
      </c>
    </row>
    <row r="59" spans="1:1" x14ac:dyDescent="0.25">
      <c r="A59" s="39">
        <v>200</v>
      </c>
    </row>
    <row r="60" spans="1:1" x14ac:dyDescent="0.25">
      <c r="A60" s="39">
        <v>200</v>
      </c>
    </row>
    <row r="61" spans="1:1" x14ac:dyDescent="0.25">
      <c r="A61" s="39">
        <v>200</v>
      </c>
    </row>
    <row r="62" spans="1:1" x14ac:dyDescent="0.25">
      <c r="A62" s="39">
        <v>200</v>
      </c>
    </row>
    <row r="63" spans="1:1" x14ac:dyDescent="0.25">
      <c r="A63" s="39">
        <v>200</v>
      </c>
    </row>
    <row r="64" spans="1:1" x14ac:dyDescent="0.25">
      <c r="A64" s="39">
        <v>200</v>
      </c>
    </row>
    <row r="65" spans="1:1" x14ac:dyDescent="0.25">
      <c r="A65" s="39">
        <v>7.7</v>
      </c>
    </row>
    <row r="66" spans="1:1" x14ac:dyDescent="0.25">
      <c r="A66" s="39">
        <v>7.7</v>
      </c>
    </row>
    <row r="67" spans="1:1" x14ac:dyDescent="0.25">
      <c r="A67" s="39">
        <v>7.7</v>
      </c>
    </row>
    <row r="68" spans="1:1" x14ac:dyDescent="0.25">
      <c r="A68" s="39">
        <v>11</v>
      </c>
    </row>
    <row r="69" spans="1:1" x14ac:dyDescent="0.25">
      <c r="A69" s="39">
        <v>11</v>
      </c>
    </row>
    <row r="70" spans="1:1" x14ac:dyDescent="0.25">
      <c r="A70" s="39">
        <v>11</v>
      </c>
    </row>
    <row r="71" spans="1:1" x14ac:dyDescent="0.25">
      <c r="A71" s="39">
        <v>200</v>
      </c>
    </row>
    <row r="72" spans="1:1" x14ac:dyDescent="0.25">
      <c r="A72" s="39">
        <v>200</v>
      </c>
    </row>
    <row r="73" spans="1:1" x14ac:dyDescent="0.25">
      <c r="A73" s="39">
        <v>400</v>
      </c>
    </row>
    <row r="74" spans="1:1" x14ac:dyDescent="0.25">
      <c r="A74" s="39">
        <v>100</v>
      </c>
    </row>
    <row r="75" spans="1:1" x14ac:dyDescent="0.25">
      <c r="A75" s="39">
        <v>7.7</v>
      </c>
    </row>
    <row r="76" spans="1:1" x14ac:dyDescent="0.25">
      <c r="A76" s="39">
        <v>7.7</v>
      </c>
    </row>
    <row r="77" spans="1:1" x14ac:dyDescent="0.25">
      <c r="A77" s="39">
        <v>7.7</v>
      </c>
    </row>
    <row r="78" spans="1:1" x14ac:dyDescent="0.25">
      <c r="A78" s="39">
        <v>7.7</v>
      </c>
    </row>
    <row r="79" spans="1:1" x14ac:dyDescent="0.25">
      <c r="A79" s="39">
        <v>7.7</v>
      </c>
    </row>
    <row r="80" spans="1:1" x14ac:dyDescent="0.25">
      <c r="A80" s="39">
        <v>10.5</v>
      </c>
    </row>
    <row r="81" spans="1:1" x14ac:dyDescent="0.25">
      <c r="A81" s="39">
        <v>11</v>
      </c>
    </row>
    <row r="82" spans="1:1" x14ac:dyDescent="0.25">
      <c r="A82" s="39">
        <v>7.7</v>
      </c>
    </row>
    <row r="83" spans="1:1" x14ac:dyDescent="0.25">
      <c r="A83" s="39">
        <v>11</v>
      </c>
    </row>
    <row r="84" spans="1:1" x14ac:dyDescent="0.25">
      <c r="A84" s="39">
        <v>11</v>
      </c>
    </row>
    <row r="85" spans="1:1" x14ac:dyDescent="0.25">
      <c r="A85" s="39">
        <v>11</v>
      </c>
    </row>
    <row r="86" spans="1:1" x14ac:dyDescent="0.25">
      <c r="A86" s="39">
        <v>11</v>
      </c>
    </row>
    <row r="87" spans="1:1" x14ac:dyDescent="0.25">
      <c r="A87" s="39">
        <v>200</v>
      </c>
    </row>
    <row r="88" spans="1:1" x14ac:dyDescent="0.25">
      <c r="A88" s="39">
        <v>200</v>
      </c>
    </row>
    <row r="89" spans="1:1" x14ac:dyDescent="0.25">
      <c r="A89" s="39">
        <v>200</v>
      </c>
    </row>
    <row r="90" spans="1:1" x14ac:dyDescent="0.25">
      <c r="A90" s="39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 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Телегин Иван Алексеевич</dc:creator>
  <cp:lastModifiedBy>Пигуль Инга Ивановна</cp:lastModifiedBy>
  <cp:lastPrinted>2026-08-21T08:50:38Z</cp:lastPrinted>
  <dcterms:created xsi:type="dcterms:W3CDTF">2006-09-16T00:00:00Z</dcterms:created>
  <dcterms:modified xsi:type="dcterms:W3CDTF">2026-09-18T08:59:07Z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D065D3CF59C14453940A129FC603D360_13</vt:lpwstr>
  </property>
  <property fmtid="{D5CDD505-2E9C-101B-9397-08002B2CF9AE}" pid="3" name="KSOProductBuildVer">
    <vt:lpwstr>1049-12.2.0.18607</vt:lpwstr>
  </property>
</Properties>
</file>