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6 СОВЕТ ДЕПУТАТОВ\2026\Электронный магазин\6 Канцелярия\Для размещения\"/>
    </mc:Choice>
  </mc:AlternateContent>
  <xr:revisionPtr revIDLastSave="0" documentId="13_ncr:1_{DC64C693-2E67-475C-A08C-7818A0B29BDE}" xr6:coauthVersionLast="45" xr6:coauthVersionMax="45" xr10:uidLastSave="{00000000-0000-0000-0000-000000000000}"/>
  <bookViews>
    <workbookView xWindow="-108" yWindow="-108" windowWidth="23256" windowHeight="12576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" i="1" l="1"/>
  <c r="M12" i="1"/>
  <c r="G6" i="1"/>
  <c r="J6" i="1"/>
  <c r="M6" i="1" s="1"/>
  <c r="K6" i="1"/>
  <c r="G7" i="1"/>
  <c r="J7" i="1"/>
  <c r="M7" i="1" s="1"/>
  <c r="K7" i="1"/>
  <c r="G8" i="1"/>
  <c r="J8" i="1"/>
  <c r="L8" i="1" s="1"/>
  <c r="K8" i="1"/>
  <c r="G9" i="1"/>
  <c r="J9" i="1"/>
  <c r="M9" i="1" s="1"/>
  <c r="K9" i="1"/>
  <c r="G10" i="1"/>
  <c r="J10" i="1"/>
  <c r="M10" i="1" s="1"/>
  <c r="K10" i="1"/>
  <c r="G11" i="1"/>
  <c r="J11" i="1"/>
  <c r="M11" i="1" s="1"/>
  <c r="K11" i="1"/>
  <c r="L10" i="1" l="1"/>
  <c r="L9" i="1"/>
  <c r="L6" i="1"/>
  <c r="L11" i="1"/>
  <c r="L7" i="1"/>
  <c r="M8" i="1"/>
</calcChain>
</file>

<file path=xl/sharedStrings.xml><?xml version="1.0" encoding="utf-8"?>
<sst xmlns="http://schemas.openxmlformats.org/spreadsheetml/2006/main" count="34" uniqueCount="29">
  <si>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</si>
  <si>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</si>
  <si>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</si>
  <si>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</si>
  <si>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</si>
  <si>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</si>
  <si>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</si>
  <si>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</si>
  <si>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</si>
  <si>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</si>
  <si>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</si>
  <si>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</si>
  <si>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</si>
  <si>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</si>
  <si>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</si>
  <si>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</si>
  <si>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</si>
  <si>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</si>
  <si>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Итого:</t>
  </si>
  <si>
    <t>Расчет цены контракта с единственным поставщиком (подрядчиком, исполнителем)</t>
  </si>
  <si>
    <t>Бумага офисная БОЛЬШОГО ФОРМАТА (297х420), А3, 80 г/м2, 500 л., марка С, SVETOCOPY CLASSIC, 146% (CIE)</t>
  </si>
  <si>
    <t>Папка адресная ПВХ "НА ПОДПИСЬ", формат А4, увеличенная вместимость до 100 листов, бордовая, "ДПС", 2032.Н-103</t>
  </si>
  <si>
    <t>Точилка механическая BRAUBERG "BLACK JACK", крепление к столу, металлический механизм, цвет чёрный, 222516</t>
  </si>
  <si>
    <t>Корзина для бумаг, 11 л, сетчатая, черная, BRAUBERG, 230441</t>
  </si>
  <si>
    <t>Ножницы BRAUBERG "Soft Grip", 216 мм, черно-синие, резиновые вставки, 3-х сторонняя заточка, 230763</t>
  </si>
  <si>
    <t>Бумага офисная А4, 80 г/м2, 500 л., марка С, SVETOCOPY CLASSIC, Россия, 146% (CIE)</t>
  </si>
  <si>
    <t>шт.</t>
  </si>
  <si>
    <r>
      <t>Расчет цены контракта с единственным поставщиком (подрядчиком, исполнителем) 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
ИЦИ №1: письмо № 246/01-31 от 26.08.2026;
ИЦИ №2: письмо № 247/01-31 от 26.08.2026;
ИЦИ №3: письмо № 248/01-31 от 26.08.2026.</t>
    </r>
    <r>
      <rPr>
        <sz val="11"/>
        <color rgb="FFFF0000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 xml:space="preserve">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  </r>
  </si>
  <si>
    <t xml:space="preserve">По результатам анализа рынка среднерыночная стоимость услуг составляет 35 115,49 руб. Цена контракта, предлагаемая к заключению, составляет 32 229,09 руб., что не превышает среднерыночный уровень цен.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</si>
</sst>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4" fontId="6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164" fontId="0" fillId="0" borderId="0" xfId="0" applyNumberFormat="1"/>
    <xf numFmtId="1" fontId="10" fillId="0" borderId="0" xfId="0" applyNumberFormat="1" applyFont="1" applyAlignment="1">
      <alignment vertical="center" wrapText="1"/>
    </xf>
    <xf numFmtId="4" fontId="0" fillId="0" borderId="0" xfId="0" applyNumberFormat="1" applyAlignment="1">
      <alignment wrapText="1"/>
    </xf>
    <xf numFmtId="4" fontId="10" fillId="0" borderId="0" xfId="0" applyNumberFormat="1" applyFont="1" applyAlignment="1">
      <alignment vertical="center" wrapText="1"/>
    </xf>
    <xf numFmtId="10" fontId="10" fillId="0" borderId="0" xfId="0" applyNumberFormat="1" applyFont="1" applyAlignment="1">
      <alignment vertical="center"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2" borderId="8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1" fontId="17" fillId="2" borderId="2" xfId="0" applyNumberFormat="1" applyFont="1" applyFill="1" applyBorder="1" applyAlignment="1">
      <alignment horizontal="center" vertical="center" wrapText="1"/>
    </xf>
    <xf numFmtId="1" fontId="17" fillId="3" borderId="7" xfId="0" applyNumberFormat="1" applyFont="1" applyFill="1" applyBorder="1" applyAlignment="1">
      <alignment horizontal="center" vertical="center" wrapText="1"/>
    </xf>
    <xf numFmtId="4" fontId="17" fillId="3" borderId="7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10" fontId="10" fillId="3" borderId="1" xfId="0" applyNumberFormat="1" applyFont="1" applyFill="1" applyBorder="1" applyAlignment="1">
      <alignment horizontal="center" vertical="center" wrapText="1"/>
    </xf>
    <xf numFmtId="4" fontId="7" fillId="2" borderId="7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7" fillId="2" borderId="8" xfId="0" applyNumberFormat="1" applyFont="1" applyFill="1" applyBorder="1" applyAlignment="1">
      <alignment horizontal="right" vertical="center" wrapText="1"/>
    </xf>
    <xf numFmtId="1" fontId="7" fillId="2" borderId="9" xfId="0" applyNumberFormat="1" applyFont="1" applyFill="1" applyBorder="1" applyAlignment="1">
      <alignment horizontal="right" vertical="center" wrapText="1"/>
    </xf>
    <xf numFmtId="1" fontId="7" fillId="2" borderId="10" xfId="0" applyNumberFormat="1" applyFont="1" applyFill="1" applyBorder="1" applyAlignment="1">
      <alignment horizontal="right" vertical="center" wrapText="1"/>
    </xf>
    <xf numFmtId="4" fontId="18" fillId="0" borderId="3" xfId="2" applyNumberFormat="1" applyFont="1" applyBorder="1" applyAlignment="1">
      <alignment horizontal="center" vertical="center" wrapText="1"/>
    </xf>
    <xf numFmtId="4" fontId="18" fillId="0" borderId="4" xfId="2" applyNumberFormat="1" applyFont="1" applyBorder="1" applyAlignment="1">
      <alignment horizontal="center" vertical="center" wrapText="1"/>
    </xf>
    <xf numFmtId="4" fontId="18" fillId="0" borderId="5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4" fontId="0" fillId="0" borderId="0" xfId="0" applyNumberFormat="1" applyBorder="1" applyAlignment="1">
      <alignment wrapTex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Border="1"/>
    <xf numFmtId="4" fontId="10" fillId="0" borderId="0" xfId="0" applyNumberFormat="1" applyFont="1" applyBorder="1" applyAlignment="1">
      <alignment horizontal="center" vertical="center" wrapText="1"/>
    </xf>
    <xf numFmtId="4" fontId="0" fillId="0" borderId="0" xfId="0" applyNumberFormat="1" applyBorder="1"/>
    <xf numFmtId="0" fontId="0" fillId="0" borderId="0" xfId="0" applyBorder="1" applyAlignment="1">
      <alignment wrapText="1"/>
    </xf>
  </cellXfs>
  <cellStyles count="3">
    <cellStyle name="Обычный" xfId="0" builtinId="0"/>
    <cellStyle name="Обычный 2" xfId="2" xr:uid="{31C72218-E13B-4F8B-A685-733B5B0FC4F0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3</xdr:row>
      <xdr:rowOff>95250</xdr:rowOff>
    </xdr:from>
    <xdr:to>
      <xdr:col>12</xdr:col>
      <xdr:colOff>1647825</xdr:colOff>
      <xdr:row>3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2</xdr:row>
      <xdr:rowOff>238125</xdr:rowOff>
    </xdr:from>
    <xdr:to>
      <xdr:col>12</xdr:col>
      <xdr:colOff>647700</xdr:colOff>
      <xdr:row>2</xdr:row>
      <xdr:rowOff>493395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10925" y="22288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53"/>
  <sheetViews>
    <sheetView tabSelected="1" topLeftCell="A5" zoomScale="85" zoomScaleNormal="85" workbookViewId="0">
      <selection activeCell="H18" sqref="H18"/>
    </sheetView>
  </sheetViews>
  <sheetFormatPr defaultRowHeight="14.4" x14ac:dyDescent="0.3"/>
  <cols>
    <col min="1" max="1" width="3.5546875" style="23" customWidth="1"/>
    <col min="2" max="2" width="51.5546875" style="27" customWidth="1"/>
    <col min="3" max="3" width="9.44140625" style="27" customWidth="1"/>
    <col min="4" max="4" width="12.44140625" bestFit="1" customWidth="1"/>
    <col min="5" max="6" width="12.109375" customWidth="1"/>
    <col min="7" max="7" width="10.109375" customWidth="1"/>
    <col min="8" max="8" width="8.44140625" customWidth="1"/>
    <col min="9" max="9" width="10" customWidth="1"/>
    <col min="10" max="10" width="11" customWidth="1"/>
    <col min="11" max="11" width="13.109375" customWidth="1"/>
    <col min="12" max="12" width="11.33203125" style="25" customWidth="1"/>
    <col min="13" max="13" width="29.6640625" customWidth="1"/>
    <col min="14" max="15" width="9.109375" hidden="1" customWidth="1"/>
    <col min="16" max="16" width="0.44140625" hidden="1" customWidth="1"/>
    <col min="17" max="17" width="22.33203125" hidden="1" customWidth="1"/>
    <col min="18" max="18" width="18.44140625" customWidth="1"/>
    <col min="19" max="19" width="17" customWidth="1"/>
    <col min="21" max="21" width="8.88671875" customWidth="1"/>
    <col min="22" max="22" width="15.6640625" customWidth="1"/>
  </cols>
  <sheetData>
    <row r="1" spans="1:22" ht="17.399999999999999" x14ac:dyDescent="0.3">
      <c r="A1" s="47" t="s">
        <v>19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22" ht="117.75" customHeight="1" x14ac:dyDescent="0.3">
      <c r="A2" s="48" t="s">
        <v>27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/>
      <c r="O2" s="49"/>
      <c r="P2" s="49"/>
    </row>
    <row r="3" spans="1:22" ht="49.8" customHeight="1" x14ac:dyDescent="0.3">
      <c r="A3" s="50" t="s">
        <v>0</v>
      </c>
      <c r="B3" s="52" t="s">
        <v>1</v>
      </c>
      <c r="C3" s="52" t="s">
        <v>2</v>
      </c>
      <c r="D3" s="54" t="s">
        <v>3</v>
      </c>
      <c r="E3" s="55"/>
      <c r="F3" s="55"/>
      <c r="G3" s="56"/>
      <c r="H3" s="52" t="s">
        <v>4</v>
      </c>
      <c r="I3" s="52" t="s">
        <v>5</v>
      </c>
      <c r="J3" s="57" t="s">
        <v>6</v>
      </c>
      <c r="K3" s="57"/>
      <c r="L3" s="57"/>
      <c r="M3" s="1" t="s">
        <v>7</v>
      </c>
      <c r="P3" s="2"/>
    </row>
    <row r="4" spans="1:22" ht="105.6" x14ac:dyDescent="0.3">
      <c r="A4" s="51"/>
      <c r="B4" s="53"/>
      <c r="C4" s="53"/>
      <c r="D4" s="3" t="s">
        <v>8</v>
      </c>
      <c r="E4" s="3" t="s">
        <v>9</v>
      </c>
      <c r="F4" s="3" t="s">
        <v>10</v>
      </c>
      <c r="G4" s="4"/>
      <c r="H4" s="53"/>
      <c r="I4" s="53"/>
      <c r="J4" s="5" t="s">
        <v>11</v>
      </c>
      <c r="K4" s="6" t="s">
        <v>12</v>
      </c>
      <c r="L4" s="7" t="s">
        <v>13</v>
      </c>
      <c r="M4" s="8"/>
    </row>
    <row r="5" spans="1:22" ht="41.4" x14ac:dyDescent="0.3">
      <c r="A5" s="9">
        <v>1</v>
      </c>
      <c r="B5" s="10">
        <v>2</v>
      </c>
      <c r="C5" s="11">
        <v>3</v>
      </c>
      <c r="D5" s="11">
        <v>4</v>
      </c>
      <c r="E5" s="11">
        <v>5</v>
      </c>
      <c r="F5" s="11">
        <v>6</v>
      </c>
      <c r="G5" s="11" t="s">
        <v>14</v>
      </c>
      <c r="H5" s="11">
        <v>8</v>
      </c>
      <c r="I5" s="12" t="s">
        <v>15</v>
      </c>
      <c r="J5" s="12" t="s">
        <v>16</v>
      </c>
      <c r="K5" s="12">
        <v>11</v>
      </c>
      <c r="L5" s="12">
        <v>12</v>
      </c>
      <c r="M5" s="12" t="s">
        <v>17</v>
      </c>
    </row>
    <row r="6" spans="1:22" ht="26.4" x14ac:dyDescent="0.3">
      <c r="A6" s="9">
        <v>1</v>
      </c>
      <c r="B6" s="58" t="s">
        <v>20</v>
      </c>
      <c r="C6" s="59" t="s">
        <v>26</v>
      </c>
      <c r="D6" s="30">
        <v>1041.43</v>
      </c>
      <c r="E6" s="30">
        <v>967.04</v>
      </c>
      <c r="F6" s="30">
        <v>848.99</v>
      </c>
      <c r="G6" s="40">
        <f t="shared" ref="G6:G10" si="0">D6+E6+F6</f>
        <v>2857.46</v>
      </c>
      <c r="H6" s="30">
        <v>15</v>
      </c>
      <c r="I6" s="13">
        <v>3</v>
      </c>
      <c r="J6" s="40">
        <f t="shared" ref="J6:J10" si="1">ROUND(AVERAGE(D6:F6),2)</f>
        <v>952.49</v>
      </c>
      <c r="K6" s="40">
        <f t="shared" ref="K6:K10" si="2">STDEV(D6:F6)</f>
        <v>97.041939558797665</v>
      </c>
      <c r="L6" s="14">
        <f t="shared" ref="L6:L10" si="3">K6/J6</f>
        <v>0.10188237100525745</v>
      </c>
      <c r="M6" s="15">
        <f t="shared" ref="M6:M10" si="4">J6*H6</f>
        <v>14287.35</v>
      </c>
    </row>
    <row r="7" spans="1:22" ht="39.6" x14ac:dyDescent="0.3">
      <c r="A7" s="9">
        <v>2</v>
      </c>
      <c r="B7" s="58" t="s">
        <v>21</v>
      </c>
      <c r="C7" s="59" t="s">
        <v>26</v>
      </c>
      <c r="D7" s="30">
        <v>763.86</v>
      </c>
      <c r="E7" s="30">
        <v>742.45</v>
      </c>
      <c r="F7" s="30">
        <v>713.84</v>
      </c>
      <c r="G7" s="40">
        <f t="shared" si="0"/>
        <v>2220.15</v>
      </c>
      <c r="H7" s="30">
        <v>1</v>
      </c>
      <c r="I7" s="13">
        <v>3</v>
      </c>
      <c r="J7" s="40">
        <f t="shared" si="1"/>
        <v>740.05</v>
      </c>
      <c r="K7" s="40">
        <f t="shared" si="2"/>
        <v>25.096216846369487</v>
      </c>
      <c r="L7" s="14">
        <f t="shared" si="3"/>
        <v>3.3911515230551297E-2</v>
      </c>
      <c r="M7" s="15">
        <f t="shared" si="4"/>
        <v>740.05</v>
      </c>
    </row>
    <row r="8" spans="1:22" ht="39.6" x14ac:dyDescent="0.3">
      <c r="A8" s="9">
        <v>3</v>
      </c>
      <c r="B8" s="58" t="s">
        <v>22</v>
      </c>
      <c r="C8" s="59" t="s">
        <v>26</v>
      </c>
      <c r="D8" s="30">
        <v>612.12</v>
      </c>
      <c r="E8" s="30">
        <v>593.38</v>
      </c>
      <c r="F8" s="30">
        <v>559.67999999999995</v>
      </c>
      <c r="G8" s="40">
        <f t="shared" si="0"/>
        <v>1765.1799999999998</v>
      </c>
      <c r="H8" s="30">
        <v>1</v>
      </c>
      <c r="I8" s="13">
        <v>3</v>
      </c>
      <c r="J8" s="40">
        <f t="shared" si="1"/>
        <v>588.39</v>
      </c>
      <c r="K8" s="40">
        <f t="shared" si="2"/>
        <v>26.57326726869195</v>
      </c>
      <c r="L8" s="14">
        <f t="shared" si="3"/>
        <v>4.5162676572837658E-2</v>
      </c>
      <c r="M8" s="15">
        <f t="shared" si="4"/>
        <v>588.39</v>
      </c>
    </row>
    <row r="9" spans="1:22" ht="26.4" x14ac:dyDescent="0.3">
      <c r="A9" s="9">
        <v>4</v>
      </c>
      <c r="B9" s="58" t="s">
        <v>23</v>
      </c>
      <c r="C9" s="59" t="s">
        <v>26</v>
      </c>
      <c r="D9" s="30">
        <v>310.49</v>
      </c>
      <c r="E9" s="30">
        <v>292.58</v>
      </c>
      <c r="F9" s="30">
        <v>279.14999999999998</v>
      </c>
      <c r="G9" s="40">
        <f t="shared" si="0"/>
        <v>882.21999999999991</v>
      </c>
      <c r="H9" s="30">
        <v>1</v>
      </c>
      <c r="I9" s="13">
        <v>3</v>
      </c>
      <c r="J9" s="40">
        <f t="shared" si="1"/>
        <v>294.07</v>
      </c>
      <c r="K9" s="40">
        <f t="shared" si="2"/>
        <v>15.723276800124516</v>
      </c>
      <c r="L9" s="14">
        <f t="shared" si="3"/>
        <v>5.3467802904493884E-2</v>
      </c>
      <c r="M9" s="15">
        <f t="shared" si="4"/>
        <v>294.07</v>
      </c>
    </row>
    <row r="10" spans="1:22" ht="26.4" x14ac:dyDescent="0.3">
      <c r="A10" s="9">
        <v>5</v>
      </c>
      <c r="B10" s="58" t="s">
        <v>24</v>
      </c>
      <c r="C10" s="59" t="s">
        <v>26</v>
      </c>
      <c r="D10" s="30">
        <v>385.92</v>
      </c>
      <c r="E10" s="30">
        <v>353.46</v>
      </c>
      <c r="F10" s="30">
        <v>312.77999999999997</v>
      </c>
      <c r="G10" s="40">
        <f t="shared" si="0"/>
        <v>1052.1599999999999</v>
      </c>
      <c r="H10" s="30">
        <v>4</v>
      </c>
      <c r="I10" s="13">
        <v>3</v>
      </c>
      <c r="J10" s="40">
        <f t="shared" si="1"/>
        <v>350.72</v>
      </c>
      <c r="K10" s="40">
        <f t="shared" si="2"/>
        <v>36.646904371310839</v>
      </c>
      <c r="L10" s="14">
        <f t="shared" si="3"/>
        <v>0.10449048919739631</v>
      </c>
      <c r="M10" s="15">
        <f t="shared" si="4"/>
        <v>1402.88</v>
      </c>
    </row>
    <row r="11" spans="1:22" ht="27.6" x14ac:dyDescent="0.3">
      <c r="A11" s="32">
        <v>6</v>
      </c>
      <c r="B11" s="29" t="s">
        <v>25</v>
      </c>
      <c r="C11" s="59" t="s">
        <v>26</v>
      </c>
      <c r="D11" s="30">
        <v>534.08000000000004</v>
      </c>
      <c r="E11" s="30">
        <v>515.01</v>
      </c>
      <c r="F11" s="30">
        <v>476.87</v>
      </c>
      <c r="G11" s="39">
        <f t="shared" ref="G11" si="5">D11+E11+F11</f>
        <v>1525.96</v>
      </c>
      <c r="H11" s="30">
        <v>35</v>
      </c>
      <c r="I11" s="13">
        <v>3</v>
      </c>
      <c r="J11" s="39">
        <f t="shared" ref="J11" si="6">ROUND(AVERAGE(D11:F11),2)</f>
        <v>508.65</v>
      </c>
      <c r="K11" s="39">
        <f t="shared" ref="K11" si="7">STDEV(D11:F11)</f>
        <v>29.129906167602638</v>
      </c>
      <c r="L11" s="14">
        <f t="shared" ref="L11" si="8">K11/J11</f>
        <v>5.7269057638066723E-2</v>
      </c>
      <c r="M11" s="15">
        <f t="shared" ref="M11" si="9">J11*H11</f>
        <v>17802.75</v>
      </c>
    </row>
    <row r="12" spans="1:22" x14ac:dyDescent="0.3">
      <c r="A12" s="41" t="s">
        <v>18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3"/>
      <c r="M12" s="38">
        <f>SUM(M6:M11)</f>
        <v>35115.49</v>
      </c>
    </row>
    <row r="13" spans="1:22" ht="36" customHeight="1" x14ac:dyDescent="0.3">
      <c r="A13" s="33"/>
      <c r="B13" s="34"/>
      <c r="C13" s="34"/>
      <c r="D13" s="34"/>
      <c r="E13" s="34"/>
      <c r="F13" s="34"/>
      <c r="G13" s="16"/>
      <c r="H13" s="34"/>
      <c r="I13" s="35"/>
      <c r="J13" s="35"/>
      <c r="K13" s="36"/>
      <c r="L13" s="37"/>
      <c r="M13" s="36"/>
      <c r="R13" s="31"/>
      <c r="T13" s="17"/>
    </row>
    <row r="14" spans="1:22" ht="33" customHeight="1" x14ac:dyDescent="0.3">
      <c r="A14" s="44" t="s">
        <v>28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6"/>
      <c r="R14" s="18"/>
      <c r="S14" s="18"/>
      <c r="V14" s="17"/>
    </row>
    <row r="15" spans="1:22" ht="36" customHeight="1" x14ac:dyDescent="0.3">
      <c r="A15" s="19"/>
      <c r="B15" s="20"/>
      <c r="C15" s="20"/>
      <c r="D15" s="21"/>
      <c r="E15" s="21"/>
      <c r="F15" s="21"/>
      <c r="G15" s="21"/>
      <c r="H15" s="21"/>
      <c r="I15" s="21"/>
      <c r="J15" s="21"/>
      <c r="K15" s="21"/>
      <c r="L15" s="22"/>
      <c r="M15" s="21"/>
      <c r="V15" s="17"/>
    </row>
    <row r="16" spans="1:22" ht="35.25" customHeight="1" x14ac:dyDescent="0.3">
      <c r="B16" s="20"/>
      <c r="C16" s="20"/>
      <c r="D16" s="24"/>
      <c r="E16" s="24"/>
      <c r="F16" s="24"/>
      <c r="G16" s="24"/>
      <c r="H16" s="24"/>
      <c r="I16" s="24"/>
      <c r="J16" s="24"/>
      <c r="K16" s="24"/>
      <c r="M16" s="24"/>
      <c r="V16" s="17"/>
    </row>
    <row r="17" spans="2:22" ht="33.75" customHeight="1" x14ac:dyDescent="0.3">
      <c r="B17" s="20"/>
      <c r="C17" s="20"/>
      <c r="D17" s="24"/>
      <c r="E17" s="24"/>
      <c r="F17" s="24"/>
      <c r="G17" s="24"/>
      <c r="H17" s="24">
        <f>SUM(H6:H11)</f>
        <v>57</v>
      </c>
      <c r="I17" s="24"/>
      <c r="J17" s="24"/>
      <c r="K17" s="24"/>
      <c r="M17" s="24"/>
      <c r="S17" s="18"/>
      <c r="V17" s="17"/>
    </row>
    <row r="18" spans="2:22" ht="46.5" customHeight="1" x14ac:dyDescent="0.3">
      <c r="B18" s="20"/>
      <c r="C18" s="20"/>
      <c r="D18" s="24"/>
      <c r="E18" s="24"/>
      <c r="F18" s="24"/>
      <c r="G18" s="24"/>
      <c r="H18" s="24"/>
      <c r="I18" s="24"/>
      <c r="J18" s="24"/>
      <c r="K18" s="24"/>
      <c r="M18" s="24"/>
      <c r="S18" s="18"/>
      <c r="V18" s="17"/>
    </row>
    <row r="19" spans="2:22" ht="45.75" customHeight="1" x14ac:dyDescent="0.3">
      <c r="B19" s="20"/>
      <c r="C19" s="60"/>
      <c r="D19" s="61"/>
      <c r="E19" s="61"/>
      <c r="F19" s="62"/>
      <c r="G19" s="63"/>
      <c r="H19" s="62"/>
      <c r="I19" s="64"/>
      <c r="J19" s="64"/>
      <c r="K19" s="64"/>
      <c r="M19" s="26"/>
      <c r="V19" s="17"/>
    </row>
    <row r="20" spans="2:22" ht="34.5" customHeight="1" x14ac:dyDescent="0.3">
      <c r="B20" s="20"/>
      <c r="C20" s="60"/>
      <c r="D20" s="61"/>
      <c r="E20" s="61"/>
      <c r="F20" s="62"/>
      <c r="G20" s="63"/>
      <c r="H20" s="62"/>
      <c r="I20" s="64"/>
      <c r="J20" s="64"/>
      <c r="K20" s="64"/>
      <c r="V20" s="17"/>
    </row>
    <row r="21" spans="2:22" ht="31.5" customHeight="1" x14ac:dyDescent="0.3">
      <c r="C21" s="65"/>
      <c r="D21" s="61"/>
      <c r="E21" s="61"/>
      <c r="F21" s="62"/>
      <c r="G21" s="63"/>
      <c r="H21" s="62"/>
      <c r="I21" s="62"/>
      <c r="J21" s="62"/>
      <c r="K21" s="62"/>
      <c r="V21" s="17"/>
    </row>
    <row r="22" spans="2:22" ht="34.5" customHeight="1" x14ac:dyDescent="0.3">
      <c r="C22" s="65"/>
      <c r="D22" s="61"/>
      <c r="E22" s="61"/>
      <c r="F22" s="62"/>
      <c r="G22" s="63"/>
      <c r="H22" s="62"/>
      <c r="I22" s="62"/>
      <c r="J22" s="62"/>
      <c r="K22" s="62"/>
      <c r="V22" s="17"/>
    </row>
    <row r="23" spans="2:22" ht="36" customHeight="1" x14ac:dyDescent="0.3">
      <c r="C23" s="65"/>
      <c r="D23" s="61"/>
      <c r="E23" s="61"/>
      <c r="F23" s="62"/>
      <c r="G23" s="63"/>
      <c r="H23" s="62"/>
      <c r="I23" s="62"/>
      <c r="J23" s="62"/>
      <c r="K23" s="62"/>
      <c r="V23" s="17"/>
    </row>
    <row r="24" spans="2:22" ht="35.25" customHeight="1" x14ac:dyDescent="0.3">
      <c r="C24" s="65"/>
      <c r="D24" s="61"/>
      <c r="E24" s="61"/>
      <c r="F24" s="62"/>
      <c r="G24" s="63"/>
      <c r="H24" s="62"/>
      <c r="I24" s="62"/>
      <c r="J24" s="62"/>
      <c r="K24" s="62"/>
      <c r="V24" s="17"/>
    </row>
    <row r="25" spans="2:22" ht="47.25" customHeight="1" x14ac:dyDescent="0.3">
      <c r="C25" s="65"/>
      <c r="D25" s="62"/>
      <c r="E25" s="62"/>
      <c r="F25" s="62"/>
      <c r="G25" s="62"/>
      <c r="H25" s="62"/>
      <c r="I25" s="62"/>
      <c r="J25" s="62"/>
      <c r="K25" s="62"/>
      <c r="V25" s="17"/>
    </row>
    <row r="26" spans="2:22" ht="34.5" customHeight="1" x14ac:dyDescent="0.3">
      <c r="C26" s="65"/>
      <c r="D26" s="61"/>
      <c r="E26" s="61"/>
      <c r="F26" s="62"/>
      <c r="G26" s="62"/>
      <c r="H26" s="61"/>
      <c r="I26" s="61"/>
      <c r="J26" s="62"/>
      <c r="K26" s="62"/>
      <c r="V26" s="17"/>
    </row>
    <row r="27" spans="2:22" ht="47.25" customHeight="1" x14ac:dyDescent="0.3">
      <c r="C27" s="65"/>
      <c r="D27" s="61"/>
      <c r="E27" s="61"/>
      <c r="F27" s="62"/>
      <c r="G27" s="62"/>
      <c r="H27" s="61"/>
      <c r="I27" s="61"/>
      <c r="J27" s="62"/>
      <c r="K27" s="62"/>
      <c r="V27" s="17"/>
    </row>
    <row r="28" spans="2:22" ht="47.25" customHeight="1" x14ac:dyDescent="0.3">
      <c r="C28" s="65"/>
      <c r="D28" s="61"/>
      <c r="E28" s="61"/>
      <c r="F28" s="62"/>
      <c r="G28" s="62"/>
      <c r="H28" s="61"/>
      <c r="I28" s="61"/>
      <c r="J28" s="62"/>
      <c r="K28" s="62"/>
      <c r="V28" s="17"/>
    </row>
    <row r="29" spans="2:22" ht="48" customHeight="1" x14ac:dyDescent="0.3">
      <c r="C29" s="65"/>
      <c r="D29" s="61"/>
      <c r="E29" s="61"/>
      <c r="F29" s="62"/>
      <c r="G29" s="62"/>
      <c r="H29" s="61"/>
      <c r="I29" s="61"/>
      <c r="J29" s="62"/>
      <c r="K29" s="62"/>
      <c r="V29" s="17"/>
    </row>
    <row r="30" spans="2:22" ht="35.25" customHeight="1" x14ac:dyDescent="0.3">
      <c r="C30" s="65"/>
      <c r="D30" s="61"/>
      <c r="E30" s="61"/>
      <c r="F30" s="62"/>
      <c r="G30" s="62"/>
      <c r="H30" s="61"/>
      <c r="I30" s="61"/>
      <c r="J30" s="62"/>
      <c r="K30" s="62"/>
      <c r="V30" s="17"/>
    </row>
    <row r="31" spans="2:22" ht="47.25" customHeight="1" x14ac:dyDescent="0.3">
      <c r="C31" s="65"/>
      <c r="D31" s="61"/>
      <c r="E31" s="61"/>
      <c r="F31" s="62"/>
      <c r="G31" s="62"/>
      <c r="H31" s="61"/>
      <c r="I31" s="61"/>
      <c r="J31" s="62"/>
      <c r="K31" s="62"/>
      <c r="V31" s="17"/>
    </row>
    <row r="32" spans="2:22" ht="46.5" customHeight="1" x14ac:dyDescent="0.3">
      <c r="C32" s="65"/>
      <c r="D32" s="62"/>
      <c r="E32" s="62"/>
      <c r="F32" s="62"/>
      <c r="G32" s="62"/>
      <c r="H32" s="62"/>
      <c r="I32" s="62"/>
      <c r="J32" s="62"/>
      <c r="K32" s="62"/>
      <c r="V32" s="17"/>
    </row>
    <row r="33" spans="3:22" ht="45" customHeight="1" x14ac:dyDescent="0.3">
      <c r="C33" s="65"/>
      <c r="D33" s="62"/>
      <c r="E33" s="62"/>
      <c r="F33" s="62"/>
      <c r="G33" s="62"/>
      <c r="H33" s="62"/>
      <c r="I33" s="62"/>
      <c r="J33" s="62"/>
      <c r="K33" s="62"/>
      <c r="V33" s="17"/>
    </row>
    <row r="34" spans="3:22" ht="50.25" customHeight="1" x14ac:dyDescent="0.3">
      <c r="V34" s="17"/>
    </row>
    <row r="35" spans="3:22" ht="48.75" customHeight="1" x14ac:dyDescent="0.3">
      <c r="V35" s="17"/>
    </row>
    <row r="36" spans="3:22" ht="49.5" customHeight="1" x14ac:dyDescent="0.3">
      <c r="V36" s="17"/>
    </row>
    <row r="37" spans="3:22" ht="36" customHeight="1" x14ac:dyDescent="0.3">
      <c r="V37" s="17"/>
    </row>
    <row r="38" spans="3:22" ht="36" customHeight="1" x14ac:dyDescent="0.3">
      <c r="V38" s="17"/>
    </row>
    <row r="39" spans="3:22" ht="36" customHeight="1" x14ac:dyDescent="0.3">
      <c r="V39" s="17"/>
    </row>
    <row r="40" spans="3:22" ht="36" customHeight="1" x14ac:dyDescent="0.3">
      <c r="V40" s="17"/>
    </row>
    <row r="41" spans="3:22" ht="36" customHeight="1" x14ac:dyDescent="0.3">
      <c r="V41" s="17"/>
    </row>
    <row r="42" spans="3:22" ht="36" customHeight="1" x14ac:dyDescent="0.3">
      <c r="V42" s="17"/>
    </row>
    <row r="43" spans="3:22" ht="36" customHeight="1" x14ac:dyDescent="0.3">
      <c r="V43" s="17"/>
    </row>
    <row r="44" spans="3:22" ht="36" customHeight="1" x14ac:dyDescent="0.3">
      <c r="V44" s="17"/>
    </row>
    <row r="45" spans="3:22" ht="36" customHeight="1" x14ac:dyDescent="0.3">
      <c r="V45" s="17"/>
    </row>
    <row r="46" spans="3:22" ht="36" customHeight="1" x14ac:dyDescent="0.3">
      <c r="V46" s="17"/>
    </row>
    <row r="47" spans="3:22" ht="36" customHeight="1" x14ac:dyDescent="0.3">
      <c r="V47" s="17"/>
    </row>
    <row r="48" spans="3:22" ht="36" customHeight="1" x14ac:dyDescent="0.3">
      <c r="V48" s="17"/>
    </row>
    <row r="49" spans="22:22" ht="36" customHeight="1" x14ac:dyDescent="0.3">
      <c r="V49" s="17"/>
    </row>
    <row r="50" spans="22:22" ht="36" customHeight="1" x14ac:dyDescent="0.3">
      <c r="V50" s="17"/>
    </row>
    <row r="51" spans="22:22" ht="36" customHeight="1" x14ac:dyDescent="0.3">
      <c r="V51" s="17"/>
    </row>
    <row r="52" spans="22:22" x14ac:dyDescent="0.3">
      <c r="V52" s="28"/>
    </row>
    <row r="53" spans="22:22" ht="32.25" customHeight="1" x14ac:dyDescent="0.3"/>
  </sheetData>
  <mergeCells count="12">
    <mergeCell ref="A12:L12"/>
    <mergeCell ref="A14:M14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</mergeCells>
  <pageMargins left="0.7" right="0.7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Регина</cp:lastModifiedBy>
  <cp:lastPrinted>2026-08-26T13:43:27Z</cp:lastPrinted>
  <dcterms:created xsi:type="dcterms:W3CDTF">2026-01-26T06:45:56Z</dcterms:created>
  <dcterms:modified xsi:type="dcterms:W3CDTF">2026-09-01T12:43:32Z</dcterms:modified>
</cp:coreProperties>
</file>