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VoroncovaED\Desktop\временная рабочая\Закупки\635 ФАП Куровицы хол водоснабжение\"/>
    </mc:Choice>
  </mc:AlternateContent>
  <bookViews>
    <workbookView xWindow="0" yWindow="0" windowWidth="28695" windowHeight="11730"/>
  </bookViews>
  <sheets>
    <sheet name="Лист 1" sheetId="5" r:id="rId1"/>
  </sheets>
  <definedNames>
    <definedName name="_xlnm._FilterDatabase" localSheetId="0" hidden="1">'Лист 1'!$A$9:$L$10</definedName>
  </definedNames>
  <calcPr calcId="152511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0" i="5" l="1"/>
  <c r="I10" i="5"/>
  <c r="J10" i="5" s="1"/>
  <c r="J11" i="5" l="1"/>
  <c r="L10" i="5"/>
</calcChain>
</file>

<file path=xl/sharedStrings.xml><?xml version="1.0" encoding="utf-8"?>
<sst xmlns="http://schemas.openxmlformats.org/spreadsheetml/2006/main" count="26" uniqueCount="26">
  <si>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</si>
  <si>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</si>
  <si>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</si>
  <si>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</si>
  <si>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</si>
  <si>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Средняя цена (руб.)</t>
  </si>
  <si>
    <t>Сред. квадрат. Отклонение</t>
  </si>
  <si>
    <t xml:space="preserve">Коэффициент вариации                </t>
  </si>
  <si>
    <t>Характеристики объекта закупки</t>
  </si>
  <si>
    <t>НМЦК</t>
  </si>
  <si>
    <t>РАСЧЕТ НМЦК</t>
  </si>
  <si>
    <t xml:space="preserve">Расчет НМЦК (рын) произведен по формуле:
n - количество значений, используемых в расчете;
i - номер источника ценовой информации;
Цi - цена единицы товара                            </t>
  </si>
  <si>
    <t>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(в соответствии с п.6 ст.22 44-ФЗ)
Расчет выполнен в соответствии с Методическими рекомендациями, утвержденными приказом МЭР РФ от 02.10.2013 №567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</si>
  <si>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</si>
  <si>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Используемый метод определения НМЦК с обоснованием</t>
  </si>
  <si>
    <t xml:space="preserve">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</t>
  </si>
  <si>
    <t>Шт.</t>
  </si>
  <si>
    <t>43.22.11.190</t>
  </si>
  <si>
    <t xml:space="preserve"> Вх. 5834 от 03.06.2026 Цена (руб)</t>
  </si>
  <si>
    <t xml:space="preserve"> Вх. 5835 от 03.06.2026 Цена (руб)</t>
  </si>
  <si>
    <t xml:space="preserve"> Вх. 5836 от 03.06.2026 Цена (руб)</t>
  </si>
  <si>
    <t>На основании проведенного анализа рынка и расчетов, НМЦК составляет: 464 443,33 рублей.</t>
  </si>
  <si>
    <t>Расчет произвел</t>
  </si>
  <si>
    <t>Телегин И.А.</t>
  </si>
  <si>
    <t>Выполнение работ по техническому подключению здания ФАП п. Куровицы к системе холодного водоснабжения</t>
  </si>
  <si>
    <t>Выполнение работ по техническому подключению здания ФАП п.Куровицы к централизованной системе холодного водоснабжения.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</si>
</sst>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\.##0.00_-;\-* #\.##0.00_-;_-* &quot;-&quot;??_-;_-@_-"/>
    <numFmt numFmtId="165" formatCode="_-* #\ ##0.00_р_._-;\-* #\ ##0.00_р_._-;_-* \-??_р_._-;_-@_-"/>
    <numFmt numFmtId="166" formatCode="#\ ##0.00"/>
  </numFmts>
  <fonts count="19" x14ac:knownFonts="1">
    <font>
      <sz val="11"/>
      <color theme="1"/>
      <name val="Calibri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9"/>
      <color indexed="8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8">
    <xf numFmtId="0" fontId="0" fillId="0" borderId="0"/>
    <xf numFmtId="164" fontId="7" fillId="0" borderId="0" applyFont="0" applyFill="0" applyBorder="0" applyAlignment="0" applyProtection="0">
      <alignment vertical="center"/>
    </xf>
    <xf numFmtId="0" fontId="5" fillId="0" borderId="0"/>
    <xf numFmtId="0" fontId="7" fillId="0" borderId="0"/>
    <xf numFmtId="165" fontId="6" fillId="0" borderId="0" applyBorder="0" applyProtection="0"/>
    <xf numFmtId="165" fontId="6" fillId="0" borderId="0" applyBorder="0" applyProtection="0"/>
    <xf numFmtId="165" fontId="6" fillId="0" borderId="0" applyBorder="0" applyProtection="0"/>
    <xf numFmtId="0" fontId="6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166" fontId="1" fillId="0" borderId="0" xfId="1" applyNumberFormat="1" applyFont="1" applyAlignment="1">
      <alignment horizontal="center" wrapText="1"/>
    </xf>
    <xf numFmtId="166" fontId="2" fillId="0" borderId="0" xfId="1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vertical="top" wrapText="1"/>
    </xf>
    <xf numFmtId="166" fontId="1" fillId="2" borderId="0" xfId="1" applyNumberFormat="1" applyFont="1" applyFill="1" applyAlignment="1">
      <alignment horizontal="center" wrapText="1"/>
    </xf>
    <xf numFmtId="0" fontId="0" fillId="2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166" fontId="12" fillId="2" borderId="0" xfId="1" applyNumberFormat="1" applyFont="1" applyFill="1" applyAlignment="1">
      <alignment horizontal="center" wrapText="1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wrapText="1"/>
    </xf>
    <xf numFmtId="0" fontId="14" fillId="0" borderId="0" xfId="0" applyFont="1" applyAlignment="1">
      <alignment wrapText="1"/>
    </xf>
    <xf numFmtId="0" fontId="13" fillId="0" borderId="1" xfId="0" applyFont="1" applyBorder="1" applyAlignment="1">
      <alignment horizontal="center" vertical="top" wrapText="1"/>
    </xf>
    <xf numFmtId="166" fontId="13" fillId="2" borderId="1" xfId="1" applyNumberFormat="1" applyFont="1" applyFill="1" applyBorder="1" applyAlignment="1">
      <alignment horizontal="center" vertical="top" wrapText="1"/>
    </xf>
    <xf numFmtId="166" fontId="13" fillId="0" borderId="1" xfId="1" applyNumberFormat="1" applyFont="1" applyBorder="1" applyAlignment="1">
      <alignment horizontal="center" vertical="top" wrapText="1"/>
    </xf>
    <xf numFmtId="0" fontId="16" fillId="0" borderId="5" xfId="0" applyFont="1" applyBorder="1" applyAlignment="1">
      <alignment vertical="center" wrapText="1"/>
    </xf>
    <xf numFmtId="4" fontId="17" fillId="3" borderId="6" xfId="0" applyNumberFormat="1" applyFont="1" applyFill="1" applyBorder="1" applyAlignment="1">
      <alignment horizontal="center" vertical="center"/>
    </xf>
    <xf numFmtId="4" fontId="17" fillId="0" borderId="5" xfId="0" applyNumberFormat="1" applyFont="1" applyFill="1" applyBorder="1" applyAlignment="1">
      <alignment horizontal="center" vertical="center"/>
    </xf>
    <xf numFmtId="4" fontId="15" fillId="0" borderId="7" xfId="1" applyNumberFormat="1" applyFont="1" applyBorder="1" applyAlignment="1" applyProtection="1">
      <alignment horizontal="center" vertical="top" wrapText="1"/>
    </xf>
    <xf numFmtId="0" fontId="4" fillId="0" borderId="3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166" fontId="15" fillId="2" borderId="1" xfId="1" applyNumberFormat="1" applyFont="1" applyFill="1" applyBorder="1" applyAlignment="1" applyProtection="1">
      <alignment horizontal="center" vertical="center" wrapText="1"/>
    </xf>
    <xf numFmtId="166" fontId="15" fillId="0" borderId="1" xfId="1" applyNumberFormat="1" applyFont="1" applyBorder="1" applyAlignment="1" applyProtection="1">
      <alignment horizontal="center" vertical="center" wrapText="1"/>
    </xf>
    <xf numFmtId="166" fontId="10" fillId="0" borderId="1" xfId="1" applyNumberFormat="1" applyFont="1" applyBorder="1" applyAlignment="1">
      <alignment horizontal="center" vertical="center" wrapText="1"/>
    </xf>
    <xf numFmtId="166" fontId="10" fillId="2" borderId="1" xfId="1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top" wrapText="1"/>
    </xf>
    <xf numFmtId="166" fontId="2" fillId="2" borderId="0" xfId="1" applyNumberFormat="1" applyFont="1" applyFill="1" applyAlignment="1">
      <alignment horizontal="center" wrapText="1"/>
    </xf>
    <xf numFmtId="0" fontId="4" fillId="0" borderId="1" xfId="0" applyFont="1" applyFill="1" applyBorder="1" applyAlignment="1">
      <alignment horizontal="center" vertical="center" wrapText="1"/>
    </xf>
    <xf numFmtId="14" fontId="4" fillId="0" borderId="0" xfId="0" applyNumberFormat="1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18" fillId="0" borderId="0" xfId="0" applyFont="1" applyFill="1" applyAlignment="1">
      <alignment horizontal="center" wrapText="1"/>
    </xf>
    <xf numFmtId="0" fontId="10" fillId="0" borderId="0" xfId="0" applyFont="1" applyAlignment="1">
      <alignment horizontal="left" vertical="center" wrapText="1"/>
    </xf>
    <xf numFmtId="0" fontId="8" fillId="0" borderId="0" xfId="0" applyFont="1" applyFill="1" applyBorder="1" applyAlignment="1">
      <alignment horizontal="center" wrapText="1"/>
    </xf>
    <xf numFmtId="0" fontId="9" fillId="0" borderId="1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wrapText="1"/>
    </xf>
    <xf numFmtId="0" fontId="0" fillId="0" borderId="0" xfId="0" applyAlignment="1">
      <alignment horizontal="center" wrapText="1"/>
    </xf>
    <xf numFmtId="0" fontId="10" fillId="0" borderId="4" xfId="0" applyFont="1" applyBorder="1" applyAlignment="1">
      <alignment horizontal="center" vertical="top" wrapText="1"/>
    </xf>
    <xf numFmtId="0" fontId="10" fillId="0" borderId="0" xfId="0" applyFont="1" applyBorder="1" applyAlignment="1">
      <alignment horizontal="center" vertical="top" wrapText="1"/>
    </xf>
    <xf numFmtId="0" fontId="11" fillId="0" borderId="0" xfId="0" applyFont="1" applyAlignment="1">
      <alignment horizontal="center" wrapText="1"/>
    </xf>
  </cellXfs>
  <cellStyles count="8">
    <cellStyle name="Обычный" xfId="0" builtinId="0"/>
    <cellStyle name="Обычный 2" xfId="2"/>
    <cellStyle name="Обычный 3" xfId="3"/>
    <cellStyle name="Обычный 7" xfId="7"/>
    <cellStyle name="Пояснение 16" xfId="4"/>
    <cellStyle name="Пояснение 17" xfId="6"/>
    <cellStyle name="Пояснение 17 11" xfId="5"/>
    <cellStyle name="Финансовый" xfId="1" builtinId="3"/>
  </cellStyles>
  <dxfs count="0"/>
  <tableStyles count="0" defaultTableStyle="TableStyleMedium2" defaultPivotStyle="PivotStyleMedium9"/>
  <colors>
    <mruColors>
      <color rgb="FFFFFFFF"/>
      <color rgb="FFD9D9D9"/>
      <color rgb="FF60497A"/>
      <color rgb="FFBFBFBF"/>
      <color rgb="FFE6B8B7"/>
      <color rgb="FFD8E4BC"/>
      <color rgb="FFC4D79B"/>
      <color rgb="FFCCECFF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66350</xdr:colOff>
      <xdr:row>8</xdr:row>
      <xdr:rowOff>387749</xdr:rowOff>
    </xdr:from>
    <xdr:to>
      <xdr:col>11</xdr:col>
      <xdr:colOff>1</xdr:colOff>
      <xdr:row>8</xdr:row>
      <xdr:rowOff>847725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24650" y="387749"/>
          <a:ext cx="914726" cy="459976"/>
        </a:xfrm>
        <a:prstGeom prst="rect">
          <a:avLst/>
        </a:prstGeom>
      </xdr:spPr>
    </xdr:pic>
    <xdr:clientData/>
  </xdr:twoCellAnchor>
  <xdr:twoCellAnchor editAs="oneCell">
    <xdr:from>
      <xdr:col>11</xdr:col>
      <xdr:colOff>76825</xdr:colOff>
      <xdr:row>8</xdr:row>
      <xdr:rowOff>409575</xdr:rowOff>
    </xdr:from>
    <xdr:to>
      <xdr:col>11</xdr:col>
      <xdr:colOff>854867</xdr:colOff>
      <xdr:row>8</xdr:row>
      <xdr:rowOff>714375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0420975" y="409575"/>
          <a:ext cx="778042" cy="3048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1579001</xdr:colOff>
      <xdr:row>7</xdr:row>
      <xdr:rowOff>615749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419100" y="3324225"/>
          <a:ext cx="1579001" cy="615749"/>
        </a:xfrm>
        <a:prstGeom prst="rect">
          <a:avLst/>
        </a:prstGeom>
      </xdr:spPr>
    </xdr:pic>
    <xdr:clientData/>
  </xdr:twoCellAnchor>
  <xdr:twoCellAnchor editAs="oneCell">
    <xdr:from>
      <xdr:col>9</xdr:col>
      <xdr:colOff>33346</xdr:colOff>
      <xdr:row>8</xdr:row>
      <xdr:rowOff>323850</xdr:rowOff>
    </xdr:from>
    <xdr:to>
      <xdr:col>9</xdr:col>
      <xdr:colOff>817007</xdr:colOff>
      <xdr:row>8</xdr:row>
      <xdr:rowOff>771525</xdr:rowOff>
    </xdr:to>
    <xdr:pic>
      <xdr:nvPicPr>
        <xdr:cNvPr id="9" name="Рисунок 8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672521" y="4933950"/>
          <a:ext cx="783661" cy="4476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5"/>
  <sheetViews>
    <sheetView tabSelected="1" workbookViewId="0">
      <selection activeCell="B18" sqref="B18"/>
    </sheetView>
  </sheetViews>
  <sheetFormatPr defaultRowHeight="15" x14ac:dyDescent="0.25"/>
  <cols>
    <col min="1" max="1" width="6.28515625" style="2" customWidth="1"/>
    <col min="2" max="2" width="39.85546875" style="15" customWidth="1"/>
    <col min="3" max="3" width="20.7109375" style="7" customWidth="1"/>
    <col min="4" max="4" width="9.85546875" style="7" customWidth="1"/>
    <col min="5" max="5" width="7.7109375" style="7" customWidth="1"/>
    <col min="6" max="6" width="10.85546875" style="10" customWidth="1"/>
    <col min="7" max="7" width="10.42578125" style="10" customWidth="1"/>
    <col min="8" max="8" width="10.28515625" style="10" customWidth="1"/>
    <col min="9" max="9" width="12.7109375" style="10" customWidth="1"/>
    <col min="10" max="10" width="13.28515625" style="7" customWidth="1"/>
    <col min="11" max="11" width="14.7109375" style="7" customWidth="1"/>
    <col min="12" max="12" width="13.5703125" style="10" customWidth="1"/>
    <col min="13" max="16384" width="9.140625" style="2"/>
  </cols>
  <sheetData>
    <row r="1" spans="1:12" ht="41.25" customHeight="1" x14ac:dyDescent="0.3">
      <c r="A1" s="36" t="s">
        <v>13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33.75" customHeight="1" x14ac:dyDescent="0.3">
      <c r="A2" s="34" t="s">
        <v>24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</row>
    <row r="3" spans="1:12" x14ac:dyDescent="0.25">
      <c r="A3" s="37" t="s">
        <v>8</v>
      </c>
      <c r="B3" s="37"/>
      <c r="C3" s="38"/>
      <c r="D3" s="39"/>
      <c r="E3" s="39"/>
      <c r="F3" s="39"/>
      <c r="G3" s="39"/>
      <c r="H3" s="39"/>
      <c r="I3" s="39"/>
      <c r="J3" s="39"/>
      <c r="K3" s="39"/>
      <c r="L3" s="39"/>
    </row>
    <row r="4" spans="1:12" ht="61.5" customHeight="1" x14ac:dyDescent="0.25">
      <c r="A4" s="37" t="s">
        <v>14</v>
      </c>
      <c r="B4" s="37"/>
      <c r="C4" s="40" t="s">
        <v>12</v>
      </c>
      <c r="D4" s="41"/>
      <c r="E4" s="41"/>
      <c r="F4" s="41"/>
      <c r="G4" s="41"/>
      <c r="H4" s="41"/>
      <c r="I4" s="41"/>
      <c r="J4" s="41"/>
      <c r="K4" s="41"/>
      <c r="L4" s="41"/>
    </row>
    <row r="5" spans="1:12" ht="9" customHeight="1" x14ac:dyDescent="0.25"/>
    <row r="6" spans="1:12" ht="14.25" customHeight="1" x14ac:dyDescent="0.25">
      <c r="A6" s="42" t="s">
        <v>10</v>
      </c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</row>
    <row r="7" spans="1:12" ht="21.75" customHeight="1" x14ac:dyDescent="0.25">
      <c r="A7" s="35" t="s">
        <v>11</v>
      </c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</row>
    <row r="8" spans="1:12" ht="101.25" customHeight="1" x14ac:dyDescent="0.25">
      <c r="B8" s="14" t="s">
        <v>15</v>
      </c>
      <c r="C8" s="11"/>
      <c r="D8" s="11"/>
      <c r="E8" s="11"/>
      <c r="J8" s="11"/>
      <c r="K8" s="11"/>
    </row>
    <row r="9" spans="1:12" s="8" customFormat="1" ht="69.75" customHeight="1" x14ac:dyDescent="0.25">
      <c r="A9" s="16" t="s">
        <v>0</v>
      </c>
      <c r="B9" s="13" t="s">
        <v>1</v>
      </c>
      <c r="C9" s="16" t="s">
        <v>2</v>
      </c>
      <c r="D9" s="16" t="s">
        <v>3</v>
      </c>
      <c r="E9" s="16" t="s">
        <v>4</v>
      </c>
      <c r="F9" s="29" t="s">
        <v>18</v>
      </c>
      <c r="G9" s="29" t="s">
        <v>19</v>
      </c>
      <c r="H9" s="29" t="s">
        <v>20</v>
      </c>
      <c r="I9" s="17" t="s">
        <v>5</v>
      </c>
      <c r="J9" s="18" t="s">
        <v>9</v>
      </c>
      <c r="K9" s="18" t="s">
        <v>6</v>
      </c>
      <c r="L9" s="17" t="s">
        <v>7</v>
      </c>
    </row>
    <row r="10" spans="1:12" ht="36" x14ac:dyDescent="0.25">
      <c r="A10" s="1">
        <v>1</v>
      </c>
      <c r="B10" s="19" t="s">
        <v>25</v>
      </c>
      <c r="C10" s="31" t="s">
        <v>17</v>
      </c>
      <c r="D10" s="23" t="s">
        <v>16</v>
      </c>
      <c r="E10" s="24">
        <v>1</v>
      </c>
      <c r="F10" s="20">
        <v>466600</v>
      </c>
      <c r="G10" s="21">
        <v>454630</v>
      </c>
      <c r="H10" s="21">
        <v>472100</v>
      </c>
      <c r="I10" s="25">
        <f t="shared" ref="I10" si="0">ROUND(AVERAGE(F10:H10),2)</f>
        <v>464443.33</v>
      </c>
      <c r="J10" s="26">
        <f>I10*E10</f>
        <v>464443.33</v>
      </c>
      <c r="K10" s="27">
        <f t="shared" ref="K10" si="1">STDEV(F10:H10)</f>
        <v>8932.4500000000007</v>
      </c>
      <c r="L10" s="28">
        <f t="shared" ref="L10" si="2">K10/I10*100</f>
        <v>1.92</v>
      </c>
    </row>
    <row r="11" spans="1:12" x14ac:dyDescent="0.25">
      <c r="A11" s="3"/>
      <c r="B11" s="14"/>
      <c r="C11" s="6"/>
      <c r="D11" s="6"/>
      <c r="E11" s="6"/>
      <c r="F11" s="30"/>
      <c r="G11" s="30"/>
      <c r="H11" s="30"/>
      <c r="I11" s="12"/>
      <c r="J11" s="22">
        <f>SUM(J10:J10)</f>
        <v>464443.33</v>
      </c>
      <c r="K11" s="4"/>
      <c r="L11" s="9"/>
    </row>
    <row r="12" spans="1:12" x14ac:dyDescent="0.25">
      <c r="A12" s="33" t="s">
        <v>21</v>
      </c>
      <c r="B12" s="33"/>
      <c r="C12" s="33"/>
      <c r="D12" s="33"/>
      <c r="E12" s="33"/>
      <c r="F12" s="33"/>
      <c r="G12" s="33"/>
      <c r="H12" s="33"/>
      <c r="I12" s="33"/>
      <c r="J12" s="33"/>
      <c r="K12" s="33"/>
      <c r="L12" s="33"/>
    </row>
    <row r="13" spans="1:12" x14ac:dyDescent="0.25">
      <c r="A13" s="3"/>
      <c r="B13" s="3" t="s">
        <v>22</v>
      </c>
      <c r="C13" s="6"/>
      <c r="D13" s="6"/>
      <c r="E13" s="6"/>
      <c r="F13" s="9"/>
      <c r="G13" s="9"/>
      <c r="H13" s="9"/>
      <c r="I13" s="9"/>
      <c r="J13" s="5"/>
      <c r="K13" s="4"/>
      <c r="L13" s="9"/>
    </row>
    <row r="14" spans="1:12" x14ac:dyDescent="0.25">
      <c r="A14" s="3"/>
      <c r="B14" s="3" t="s">
        <v>23</v>
      </c>
      <c r="C14" s="32"/>
      <c r="D14" s="6"/>
      <c r="E14" s="6"/>
      <c r="F14" s="9"/>
      <c r="G14" s="9"/>
      <c r="H14" s="9"/>
      <c r="I14" s="9"/>
      <c r="J14" s="5"/>
      <c r="K14" s="4"/>
      <c r="L14" s="9"/>
    </row>
    <row r="15" spans="1:12" x14ac:dyDescent="0.25">
      <c r="A15" s="3"/>
      <c r="B15" s="14"/>
      <c r="C15" s="6"/>
      <c r="D15" s="6"/>
      <c r="E15" s="6"/>
      <c r="F15" s="9"/>
      <c r="G15" s="9"/>
      <c r="H15" s="9"/>
      <c r="I15" s="9"/>
      <c r="J15" s="5"/>
      <c r="K15" s="4"/>
      <c r="L15" s="9"/>
    </row>
  </sheetData>
  <autoFilter ref="A9:L10"/>
  <mergeCells count="9">
    <mergeCell ref="A12:L12"/>
    <mergeCell ref="A2:L2"/>
    <mergeCell ref="A7:L7"/>
    <mergeCell ref="A1:L1"/>
    <mergeCell ref="A3:B3"/>
    <mergeCell ref="A4:B4"/>
    <mergeCell ref="C3:L3"/>
    <mergeCell ref="C4:L4"/>
    <mergeCell ref="A6:L6"/>
  </mergeCells>
  <pageMargins left="0.31496062992125984" right="0.31496062992125984" top="0.35433070866141736" bottom="0.35433070866141736" header="0.31496062992125984" footer="0.31496062992125984"/>
  <pageSetup paperSize="9" scale="83" fitToHeight="0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Телегин Иван Алексеевич</dc:creator>
  <cp:lastModifiedBy>Воронцова Елизавета Дмитриевна</cp:lastModifiedBy>
  <cp:lastPrinted>2026-06-03T06:52:52Z</cp:lastPrinted>
  <dcterms:created xsi:type="dcterms:W3CDTF">2006-09-16T00:00:00Z</dcterms:created>
  <dcterms:modified xsi:type="dcterms:W3CDTF">2026-10-07T13:54:07Z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D065D3CF59C14453940A129FC603D360_13</vt:lpwstr>
  </property>
  <property fmtid="{D5CDD505-2E9C-101B-9397-08002B2CF9AE}" pid="3" name="KSOProductBuildVer">
    <vt:lpwstr>1049-12.2.0.18607</vt:lpwstr>
  </property>
</Properties>
</file>