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62 Поставка праздничной атрибутики\Для размещения\"/>
    </mc:Choice>
  </mc:AlternateContent>
  <xr:revisionPtr revIDLastSave="0" documentId="13_ncr:1_{827BE942-D7CC-40CF-8E20-D07B1BF11FFA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" l="1"/>
  <c r="J6" i="1" l="1"/>
  <c r="M6" i="1" s="1"/>
  <c r="K6" i="1"/>
  <c r="J7" i="1"/>
  <c r="M7" i="1" s="1"/>
  <c r="K7" i="1"/>
  <c r="J8" i="1"/>
  <c r="M8" i="1" s="1"/>
  <c r="K8" i="1"/>
  <c r="L8" i="1" s="1"/>
  <c r="J9" i="1"/>
  <c r="M9" i="1" s="1"/>
  <c r="K9" i="1"/>
  <c r="L9" i="1" s="1"/>
  <c r="G6" i="1"/>
  <c r="G7" i="1"/>
  <c r="G8" i="1"/>
  <c r="G9" i="1"/>
  <c r="L7" i="1" l="1"/>
  <c r="L6" i="1"/>
  <c r="M10" i="1"/>
</calcChain>
</file>

<file path=xl/sharedStrings.xml><?xml version="1.0" encoding="utf-8"?>
<sst xmlns="http://schemas.openxmlformats.org/spreadsheetml/2006/main" count="30" uniqueCount="27">
  <si>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</si>
  <si>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</si>
  <si>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</si>
  <si>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</si>
  <si>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</si>
  <si>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</si>
  <si>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</si>
  <si>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</si>
  <si>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</si>
  <si>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</si>
  <si>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</si>
  <si>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</si>
  <si>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</si>
  <si>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</si>
  <si>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</si>
  <si>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</si>
  <si>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</si>
  <si>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шт.</t>
  </si>
  <si>
    <t xml:space="preserve">                 , руб. </t>
  </si>
  <si>
    <t>Расчет цены контракта с единственным поставщиком (подрядчиком, исполнителем)</t>
  </si>
  <si>
    <t>Итого</t>
  </si>
  <si>
    <t>Гирлянда шарики – 100 м</t>
  </si>
  <si>
    <t>Импульсивный блок питания</t>
  </si>
  <si>
    <t>Новогодняя консоль для опор освещения</t>
  </si>
  <si>
    <t xml:space="preserve">По результатам анализа рынка среднерыночная стоимость товаров составляет 619 166,70 руб. Цена контракта, предлагаемая к заключению, составляет 561 500,00 руб., что не превышает среднерыночный уровень цен. </t>
  </si>
  <si>
    <t>Светящаяся нить по 10 м мерцающая, разноцветная 100 м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</si>
  <si>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6104-02-03 01.09.2026;
ИЦИ №2: письмо № 6105-02-03 01.09.2026;
ИЦИ №3: письмо № 6106-02-03 01.09.2026.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</si>
</sst>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50"/>
  <sheetViews>
    <sheetView tabSelected="1" zoomScale="85" zoomScaleNormal="85" workbookViewId="0">
      <selection activeCell="A2" sqref="A2:M2"/>
    </sheetView>
  </sheetViews>
  <sheetFormatPr defaultRowHeight="14.4" x14ac:dyDescent="0.3"/>
  <cols>
    <col min="1" max="1" width="3.5546875" style="22" customWidth="1"/>
    <col min="2" max="2" width="54.5546875" style="26" customWidth="1"/>
    <col min="3" max="3" width="9.44140625" style="26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4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2" ht="117.75" customHeight="1" x14ac:dyDescent="0.3">
      <c r="A2" s="43" t="s">
        <v>26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4"/>
      <c r="P2" s="44"/>
    </row>
    <row r="3" spans="1:22" ht="46.8" customHeight="1" x14ac:dyDescent="0.3">
      <c r="A3" s="45" t="s">
        <v>0</v>
      </c>
      <c r="B3" s="47" t="s">
        <v>1</v>
      </c>
      <c r="C3" s="47" t="s">
        <v>2</v>
      </c>
      <c r="D3" s="49" t="s">
        <v>3</v>
      </c>
      <c r="E3" s="50"/>
      <c r="F3" s="50"/>
      <c r="G3" s="51"/>
      <c r="H3" s="47" t="s">
        <v>4</v>
      </c>
      <c r="I3" s="47" t="s">
        <v>5</v>
      </c>
      <c r="J3" s="52" t="s">
        <v>6</v>
      </c>
      <c r="K3" s="52"/>
      <c r="L3" s="52"/>
      <c r="M3" s="37" t="s">
        <v>18</v>
      </c>
      <c r="P3" s="1"/>
    </row>
    <row r="4" spans="1:22" ht="105.6" x14ac:dyDescent="0.3">
      <c r="A4" s="46"/>
      <c r="B4" s="48"/>
      <c r="C4" s="48"/>
      <c r="D4" s="2" t="s">
        <v>7</v>
      </c>
      <c r="E4" s="2" t="s">
        <v>8</v>
      </c>
      <c r="F4" s="2" t="s">
        <v>9</v>
      </c>
      <c r="G4" s="3"/>
      <c r="H4" s="48"/>
      <c r="I4" s="48"/>
      <c r="J4" s="4" t="s">
        <v>10</v>
      </c>
      <c r="K4" s="5" t="s">
        <v>11</v>
      </c>
      <c r="L4" s="6" t="s">
        <v>12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13</v>
      </c>
      <c r="H5" s="10">
        <v>8</v>
      </c>
      <c r="I5" s="11" t="s">
        <v>14</v>
      </c>
      <c r="J5" s="11" t="s">
        <v>15</v>
      </c>
      <c r="K5" s="11">
        <v>11</v>
      </c>
      <c r="L5" s="11">
        <v>12</v>
      </c>
      <c r="M5" s="11" t="s">
        <v>16</v>
      </c>
    </row>
    <row r="6" spans="1:22" x14ac:dyDescent="0.3">
      <c r="A6" s="32">
        <v>1</v>
      </c>
      <c r="B6" s="33" t="s">
        <v>25</v>
      </c>
      <c r="C6" s="38" t="s">
        <v>17</v>
      </c>
      <c r="D6" s="28">
        <v>4200</v>
      </c>
      <c r="E6" s="28">
        <v>4500</v>
      </c>
      <c r="F6" s="28">
        <v>3150</v>
      </c>
      <c r="G6" s="30">
        <f t="shared" ref="G6:G9" si="0">D6+E6+F6</f>
        <v>11850</v>
      </c>
      <c r="H6" s="28">
        <v>10</v>
      </c>
      <c r="I6" s="12">
        <v>3</v>
      </c>
      <c r="J6" s="39">
        <f t="shared" ref="J6:J9" si="1">ROUND(AVERAGE(D6:F6),2)</f>
        <v>3950</v>
      </c>
      <c r="K6" s="39">
        <f t="shared" ref="K6:K9" si="2">STDEV(D6:F6)</f>
        <v>708.87234393789129</v>
      </c>
      <c r="L6" s="13">
        <f t="shared" ref="L6:L9" si="3">K6/J6</f>
        <v>0.17946135289566867</v>
      </c>
      <c r="M6" s="14">
        <f t="shared" ref="M6:M9" si="4">J6*H6</f>
        <v>39500</v>
      </c>
    </row>
    <row r="7" spans="1:22" x14ac:dyDescent="0.3">
      <c r="A7" s="32">
        <v>2</v>
      </c>
      <c r="B7" s="33" t="s">
        <v>21</v>
      </c>
      <c r="C7" s="38" t="s">
        <v>17</v>
      </c>
      <c r="D7" s="28">
        <v>6100</v>
      </c>
      <c r="E7" s="28">
        <v>6500</v>
      </c>
      <c r="F7" s="28">
        <v>5800</v>
      </c>
      <c r="G7" s="30">
        <f t="shared" si="0"/>
        <v>18400</v>
      </c>
      <c r="H7" s="28">
        <v>10</v>
      </c>
      <c r="I7" s="12">
        <v>3</v>
      </c>
      <c r="J7" s="39">
        <f t="shared" si="1"/>
        <v>6133.33</v>
      </c>
      <c r="K7" s="39">
        <f t="shared" si="2"/>
        <v>351.18845842842467</v>
      </c>
      <c r="L7" s="13">
        <f t="shared" si="3"/>
        <v>5.7259018906275168E-2</v>
      </c>
      <c r="M7" s="14">
        <f t="shared" si="4"/>
        <v>61333.3</v>
      </c>
    </row>
    <row r="8" spans="1:22" x14ac:dyDescent="0.3">
      <c r="A8" s="32">
        <v>3</v>
      </c>
      <c r="B8" s="33" t="s">
        <v>22</v>
      </c>
      <c r="C8" s="38" t="s">
        <v>17</v>
      </c>
      <c r="D8" s="28">
        <v>4300</v>
      </c>
      <c r="E8" s="28">
        <v>5600</v>
      </c>
      <c r="F8" s="28">
        <v>4200</v>
      </c>
      <c r="G8" s="30">
        <f t="shared" si="0"/>
        <v>14100</v>
      </c>
      <c r="H8" s="28">
        <v>10</v>
      </c>
      <c r="I8" s="12">
        <v>3</v>
      </c>
      <c r="J8" s="39">
        <f t="shared" si="1"/>
        <v>4700</v>
      </c>
      <c r="K8" s="39">
        <f t="shared" si="2"/>
        <v>781.02496759066548</v>
      </c>
      <c r="L8" s="13">
        <f t="shared" si="3"/>
        <v>0.16617552501929053</v>
      </c>
      <c r="M8" s="14">
        <f t="shared" si="4"/>
        <v>47000</v>
      </c>
    </row>
    <row r="9" spans="1:22" x14ac:dyDescent="0.3">
      <c r="A9" s="32">
        <v>4</v>
      </c>
      <c r="B9" s="33" t="s">
        <v>23</v>
      </c>
      <c r="C9" s="38" t="s">
        <v>17</v>
      </c>
      <c r="D9" s="28">
        <v>24200</v>
      </c>
      <c r="E9" s="28">
        <v>25000</v>
      </c>
      <c r="F9" s="28">
        <v>21500</v>
      </c>
      <c r="G9" s="30">
        <f t="shared" si="0"/>
        <v>70700</v>
      </c>
      <c r="H9" s="28">
        <v>20</v>
      </c>
      <c r="I9" s="12">
        <v>3</v>
      </c>
      <c r="J9" s="39">
        <f t="shared" si="1"/>
        <v>23566.67</v>
      </c>
      <c r="K9" s="39">
        <f t="shared" si="2"/>
        <v>1833.9392937971893</v>
      </c>
      <c r="L9" s="13">
        <f t="shared" si="3"/>
        <v>7.7819195236203897E-2</v>
      </c>
      <c r="M9" s="14">
        <f t="shared" si="4"/>
        <v>471333.39999999997</v>
      </c>
    </row>
    <row r="10" spans="1:22" x14ac:dyDescent="0.3">
      <c r="A10" s="53" t="s">
        <v>20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40">
        <f>SUM(M6:M9)</f>
        <v>619166.69999999995</v>
      </c>
    </row>
    <row r="11" spans="1:22" ht="24" customHeight="1" x14ac:dyDescent="0.3">
      <c r="A11" s="15"/>
      <c r="B11" s="31"/>
      <c r="C11" s="31"/>
      <c r="D11" s="16"/>
      <c r="E11" s="16"/>
      <c r="F11" s="16"/>
      <c r="G11" s="17"/>
      <c r="H11" s="16"/>
      <c r="I11" s="16"/>
      <c r="J11" s="16"/>
      <c r="K11" s="34"/>
      <c r="L11" s="35"/>
      <c r="M11" s="18"/>
      <c r="R11" s="29"/>
      <c r="T11" s="19"/>
    </row>
    <row r="12" spans="1:22" ht="33" customHeight="1" x14ac:dyDescent="0.3">
      <c r="A12" s="41" t="s">
        <v>24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R12" s="20"/>
      <c r="S12" s="20"/>
      <c r="V12" s="19"/>
    </row>
    <row r="13" spans="1:22" ht="33" customHeight="1" x14ac:dyDescent="0.3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R13" s="20"/>
      <c r="S13" s="20"/>
      <c r="V13" s="19"/>
    </row>
    <row r="14" spans="1:22" ht="33" customHeight="1" x14ac:dyDescent="0.3">
      <c r="A14" s="36"/>
      <c r="B14" s="36"/>
      <c r="C14" s="36"/>
      <c r="D14" s="36"/>
      <c r="E14" s="36"/>
      <c r="F14" s="36"/>
      <c r="G14" s="36"/>
      <c r="H14" s="23">
        <f>SUM(H6:H9)</f>
        <v>50</v>
      </c>
      <c r="I14" s="36"/>
      <c r="J14" s="36"/>
      <c r="K14" s="36"/>
      <c r="L14" s="36"/>
      <c r="M14" s="36"/>
      <c r="R14" s="20"/>
      <c r="S14" s="20"/>
      <c r="V14" s="19"/>
    </row>
    <row r="15" spans="1:22" ht="46.5" customHeight="1" x14ac:dyDescent="0.3">
      <c r="B15" s="21"/>
      <c r="C15" s="21"/>
      <c r="D15" s="23"/>
      <c r="E15" s="23"/>
      <c r="F15" s="23"/>
      <c r="G15" s="23"/>
      <c r="H15" s="23"/>
      <c r="I15" s="23"/>
      <c r="J15" s="23"/>
      <c r="K15" s="23"/>
      <c r="M15" s="23"/>
      <c r="S15" s="20"/>
      <c r="V15" s="19"/>
    </row>
    <row r="16" spans="1:22" ht="45.75" customHeight="1" x14ac:dyDescent="0.3">
      <c r="B16" s="21"/>
      <c r="C16" s="21"/>
      <c r="D16" s="23"/>
      <c r="E16" s="23"/>
      <c r="F16" s="23"/>
      <c r="G16" s="23"/>
      <c r="H16" s="23"/>
      <c r="I16" s="23"/>
      <c r="J16" s="23"/>
      <c r="K16" s="23"/>
      <c r="M16" s="25"/>
      <c r="V16" s="19"/>
    </row>
    <row r="17" spans="2:22" ht="34.5" customHeight="1" x14ac:dyDescent="0.3">
      <c r="B17" s="21"/>
      <c r="C17" s="21"/>
      <c r="D17" s="23"/>
      <c r="E17" s="23"/>
      <c r="F17" s="23"/>
      <c r="G17" s="23"/>
      <c r="H17" s="23"/>
      <c r="I17" s="23"/>
      <c r="J17" s="23"/>
      <c r="K17" s="23"/>
      <c r="V17" s="19"/>
    </row>
    <row r="18" spans="2:22" ht="31.5" customHeight="1" x14ac:dyDescent="0.3">
      <c r="V18" s="19"/>
    </row>
    <row r="19" spans="2:22" ht="34.5" customHeight="1" x14ac:dyDescent="0.3">
      <c r="V19" s="19"/>
    </row>
    <row r="20" spans="2:22" ht="36" customHeight="1" x14ac:dyDescent="0.3">
      <c r="V20" s="19"/>
    </row>
    <row r="21" spans="2:22" ht="35.25" customHeight="1" x14ac:dyDescent="0.3">
      <c r="V21" s="19"/>
    </row>
    <row r="22" spans="2:22" ht="47.25" customHeight="1" x14ac:dyDescent="0.3">
      <c r="V22" s="19"/>
    </row>
    <row r="23" spans="2:22" ht="34.5" customHeight="1" x14ac:dyDescent="0.3">
      <c r="V23" s="19"/>
    </row>
    <row r="24" spans="2:22" ht="47.25" customHeight="1" x14ac:dyDescent="0.3">
      <c r="V24" s="19"/>
    </row>
    <row r="25" spans="2:22" ht="47.25" customHeight="1" x14ac:dyDescent="0.3">
      <c r="V25" s="19"/>
    </row>
    <row r="26" spans="2:22" ht="48" customHeight="1" x14ac:dyDescent="0.3">
      <c r="V26" s="19"/>
    </row>
    <row r="27" spans="2:22" ht="35.25" customHeight="1" x14ac:dyDescent="0.3">
      <c r="V27" s="19"/>
    </row>
    <row r="28" spans="2:22" ht="47.25" customHeight="1" x14ac:dyDescent="0.3">
      <c r="V28" s="19"/>
    </row>
    <row r="29" spans="2:22" ht="46.5" customHeight="1" x14ac:dyDescent="0.3">
      <c r="V29" s="19"/>
    </row>
    <row r="30" spans="2:22" ht="45" customHeight="1" x14ac:dyDescent="0.3">
      <c r="V30" s="19"/>
    </row>
    <row r="31" spans="2:22" ht="50.25" customHeight="1" x14ac:dyDescent="0.3">
      <c r="V31" s="19"/>
    </row>
    <row r="32" spans="2:22" ht="48.75" customHeight="1" x14ac:dyDescent="0.3">
      <c r="V32" s="19"/>
    </row>
    <row r="33" spans="22:22" ht="49.5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ht="36" customHeight="1" x14ac:dyDescent="0.3">
      <c r="V46" s="19"/>
    </row>
    <row r="47" spans="22:22" ht="36" customHeight="1" x14ac:dyDescent="0.3">
      <c r="V47" s="19"/>
    </row>
    <row r="48" spans="22:22" ht="36" customHeight="1" x14ac:dyDescent="0.3">
      <c r="V48" s="19"/>
    </row>
    <row r="49" spans="22:22" x14ac:dyDescent="0.3">
      <c r="V49" s="27"/>
    </row>
    <row r="50" spans="22:22" ht="32.25" customHeight="1" x14ac:dyDescent="0.3"/>
  </sheetData>
  <mergeCells count="12">
    <mergeCell ref="A12:M12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10:L10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2026-08-26T11:21:42Z</cp:lastPrinted>
  <dcterms:created xsi:type="dcterms:W3CDTF">2026-01-26T06:45:56Z</dcterms:created>
  <dcterms:modified xsi:type="dcterms:W3CDTF">2026-09-03T11:48:00Z</dcterms:modified>
</cp:coreProperties>
</file>