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2026!!!!!!!!!!!!!\1_АДМИНИТСТРАЦИЯ\ЗАКУПКА\ЭЛЕКТРОННЫЙ МАГАЗИН !!!!!\Вишневский\Процедура\"/>
    </mc:Choice>
  </mc:AlternateContent>
  <bookViews>
    <workbookView xWindow="0" yWindow="0" windowWidth="23244" windowHeight="9708"/>
  </bookViews>
  <sheets>
    <sheet name="Расчет Н(М)ЦК" sheetId="2" r:id="rId1"/>
  </sheets>
  <definedNames>
    <definedName name="_xlnm.Print_Area" localSheetId="0">'Расчет Н(М)ЦК'!$A$1:$M$16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8" i="2" l="1"/>
  <c r="M8" i="2" s="1"/>
  <c r="M9" i="2" s="1"/>
  <c r="K8" i="2"/>
  <c r="H8" i="2"/>
  <c r="I8" i="2" s="1"/>
  <c r="J8" i="2" s="1"/>
</calcChain>
</file>

<file path=xl/sharedStrings.xml><?xml version="1.0" encoding="utf-8"?>
<sst xmlns="http://schemas.openxmlformats.org/spreadsheetml/2006/main" count="24" uniqueCount="24">
  <si>
    <t>№</t>
  </si>
  <si>
    <t>Среднее квадратичное отклонение</t>
  </si>
  <si>
    <t>Шт.</t>
  </si>
  <si>
    <t>Цена за единицу измерения  принято минимальное ценовое предложение (рублей)</t>
  </si>
  <si>
    <t>Н(М)ЦК,  (рублей)*</t>
  </si>
  <si>
    <t>Однородность совокупности значений выявленных цен</t>
  </si>
  <si>
    <t xml:space="preserve">Реквизиты документов, на основании которых произведен расчет  (руб./ед.изм.) </t>
  </si>
  <si>
    <t xml:space="preserve">Кол-во </t>
  </si>
  <si>
    <t>Н(М)ЦК, определяемая методом сопоставимых рыночных цен (анализа рынка)</t>
  </si>
  <si>
    <r>
      <t>Средняя арифметическая цена за единицу     &lt;</t>
    </r>
    <r>
      <rPr>
        <b/>
        <i/>
        <sz val="11"/>
        <rFont val="Times New Roman"/>
        <family val="1"/>
        <charset val="204"/>
      </rPr>
      <t>ц</t>
    </r>
    <r>
      <rPr>
        <b/>
        <sz val="11"/>
        <rFont val="Times New Roman"/>
        <family val="1"/>
        <charset val="204"/>
      </rPr>
      <t xml:space="preserve">&gt; </t>
    </r>
  </si>
  <si>
    <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</si>
  <si>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indexed="8"/>
        <rFont val="Times New Roman"/>
        <family val="1"/>
        <charset val="204"/>
      </rPr>
      <t>Расчет Н(М)ЦК по формуле</t>
    </r>
    <r>
      <rPr>
        <sz val="11"/>
        <color indexed="8"/>
        <rFont val="Times New Roman"/>
        <family val="1"/>
        <charset val="204"/>
      </rPr>
      <t xml:space="preserve">                             </t>
    </r>
  </si>
  <si>
    <t>Наименование объекта закупки</t>
  </si>
  <si>
    <t>Ед. изм.</t>
  </si>
  <si>
    <t>Расчет Н(М)ЦК произведен методом сопоставимых рыночных цен (анализа рынка) в соответствии с ч. 6 ст. 22 Федерального закона от 05.04.2013 № 44-ФЗ "О контраткной системе в сфере закупок товаров, работ, услуг для обеспечения государственных и муниципальных нужд", приказом Минэкономразвития России от 02.10.2013 № 567.</t>
  </si>
  <si>
    <t>ИТОГО:</t>
  </si>
  <si>
    <t xml:space="preserve">Главный специалист -Контрактный управляющий     _______________ Д.В. Ластивка </t>
  </si>
  <si>
    <t>* За НМЦК принято минимальное ценовое предложение: 230 410,00 руб.</t>
  </si>
  <si>
    <t>Изготовление градостроительных планов земельных участков</t>
  </si>
  <si>
    <t xml:space="preserve">Обоснование (начальной) максимальной цены Контракта на изготовление градостроительных планов земельных участков 
</t>
  </si>
  <si>
    <t>* За НМЦК принято минимальное ценовое предложение: 142 500 ,00 руб.</t>
  </si>
  <si>
    <t>Коммерческое предложение вх. № 3744/01-26 от 31.03.2026</t>
  </si>
  <si>
    <t>Коммерческое предложение вх. № 3746/01-26 от 11.09.2026</t>
  </si>
  <si>
    <t>Коммерческое предложение вх. № 3745/01-26 от 10.09.2026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</si>
</sst>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4">
    <xf numFmtId="0" fontId="0" fillId="0" borderId="0" xfId="0"/>
    <xf numFmtId="0" fontId="3" fillId="0" borderId="0" xfId="0" applyFont="1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1" fillId="0" borderId="0" xfId="0" applyFont="1"/>
    <xf numFmtId="0" fontId="1" fillId="2" borderId="0" xfId="0" applyFont="1" applyFill="1"/>
    <xf numFmtId="4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/>
    </xf>
    <xf numFmtId="0" fontId="11" fillId="0" borderId="0" xfId="0" applyFont="1"/>
    <xf numFmtId="4" fontId="12" fillId="0" borderId="4" xfId="0" applyNumberFormat="1" applyFont="1" applyBorder="1" applyAlignment="1">
      <alignment horizontal="center" vertical="center" wrapText="1"/>
    </xf>
    <xf numFmtId="0" fontId="8" fillId="0" borderId="0" xfId="0" applyFont="1"/>
    <xf numFmtId="0" fontId="7" fillId="0" borderId="0" xfId="0" applyFont="1" applyAlignment="1">
      <alignment horizontal="right"/>
    </xf>
    <xf numFmtId="0" fontId="14" fillId="2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/>
    <xf numFmtId="0" fontId="14" fillId="3" borderId="0" xfId="0" applyFont="1" applyFill="1" applyAlignment="1"/>
    <xf numFmtId="0" fontId="11" fillId="3" borderId="0" xfId="0" applyFont="1" applyFill="1"/>
    <xf numFmtId="0" fontId="9" fillId="2" borderId="0" xfId="0" applyFont="1" applyFill="1"/>
    <xf numFmtId="0" fontId="18" fillId="2" borderId="0" xfId="0" applyFont="1" applyFill="1"/>
    <xf numFmtId="0" fontId="14" fillId="2" borderId="0" xfId="0" applyFont="1" applyFill="1"/>
    <xf numFmtId="0" fontId="13" fillId="0" borderId="1" xfId="0" applyFont="1" applyBorder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4" fontId="9" fillId="0" borderId="11" xfId="0" applyNumberFormat="1" applyFont="1" applyFill="1" applyBorder="1" applyAlignment="1">
      <alignment horizontal="center" vertical="center" wrapText="1"/>
    </xf>
    <xf numFmtId="4" fontId="9" fillId="2" borderId="11" xfId="0" applyNumberFormat="1" applyFont="1" applyFill="1" applyBorder="1" applyAlignment="1">
      <alignment horizontal="center" vertical="center" wrapText="1"/>
    </xf>
    <xf numFmtId="0" fontId="8" fillId="0" borderId="0" xfId="0" applyFont="1"/>
    <xf numFmtId="0" fontId="17" fillId="2" borderId="0" xfId="0" applyFont="1" applyFill="1" applyAlignment="1">
      <alignment horizontal="left" wrapText="1"/>
    </xf>
    <xf numFmtId="0" fontId="7" fillId="0" borderId="0" xfId="0" applyFont="1" applyAlignment="1">
      <alignment horizontal="right" wrapText="1"/>
    </xf>
    <xf numFmtId="0" fontId="7" fillId="0" borderId="0" xfId="0" applyFont="1" applyAlignment="1">
      <alignment horizontal="right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2" fontId="13" fillId="0" borderId="5" xfId="0" applyNumberFormat="1" applyFont="1" applyBorder="1" applyAlignment="1">
      <alignment horizontal="center" vertical="center" wrapText="1"/>
    </xf>
    <xf numFmtId="2" fontId="13" fillId="0" borderId="6" xfId="0" applyNumberFormat="1" applyFont="1" applyBorder="1" applyAlignment="1">
      <alignment horizontal="center" vertical="center" wrapText="1"/>
    </xf>
    <xf numFmtId="2" fontId="13" fillId="0" borderId="7" xfId="0" applyNumberFormat="1" applyFont="1" applyBorder="1" applyAlignment="1">
      <alignment horizontal="center" vertical="center" wrapText="1"/>
    </xf>
    <xf numFmtId="2" fontId="13" fillId="0" borderId="8" xfId="0" applyNumberFormat="1" applyFont="1" applyBorder="1" applyAlignment="1">
      <alignment horizontal="center" vertical="center" wrapText="1"/>
    </xf>
    <xf numFmtId="2" fontId="13" fillId="0" borderId="9" xfId="0" applyNumberFormat="1" applyFont="1" applyBorder="1" applyAlignment="1">
      <alignment horizontal="center" vertical="center" wrapText="1"/>
    </xf>
    <xf numFmtId="2" fontId="13" fillId="0" borderId="10" xfId="0" applyNumberFormat="1" applyFont="1" applyBorder="1" applyAlignment="1">
      <alignment horizontal="center" vertical="center" wrapText="1"/>
    </xf>
    <xf numFmtId="0" fontId="21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right" vertical="center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52667</xdr:colOff>
      <xdr:row>6</xdr:row>
      <xdr:rowOff>795617</xdr:rowOff>
    </xdr:from>
    <xdr:to>
      <xdr:col>10</xdr:col>
      <xdr:colOff>33617</xdr:colOff>
      <xdr:row>6</xdr:row>
      <xdr:rowOff>1148042</xdr:rowOff>
    </xdr:to>
    <xdr:pic>
      <xdr:nvPicPr>
        <xdr:cNvPr id="8254" name="Picture 1">
          <a:extLst>
            <a:ext uri="{FF2B5EF4-FFF2-40B4-BE49-F238E27FC236}">
              <a16:creationId xmlns:a16="http://schemas.microsoft.com/office/drawing/2014/main" id="{00000000-0008-0000-0000-00003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8138" y="5020235"/>
          <a:ext cx="132565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19050</xdr:colOff>
      <xdr:row>6</xdr:row>
      <xdr:rowOff>711013</xdr:rowOff>
    </xdr:from>
    <xdr:to>
      <xdr:col>8</xdr:col>
      <xdr:colOff>1019174</xdr:colOff>
      <xdr:row>6</xdr:row>
      <xdr:rowOff>1149163</xdr:rowOff>
    </xdr:to>
    <xdr:pic>
      <xdr:nvPicPr>
        <xdr:cNvPr id="8255" name="Picture 2">
          <a:extLst>
            <a:ext uri="{FF2B5EF4-FFF2-40B4-BE49-F238E27FC236}">
              <a16:creationId xmlns:a16="http://schemas.microsoft.com/office/drawing/2014/main" id="{00000000-0008-0000-0000-00003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39903" y="4733925"/>
          <a:ext cx="1000124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516732</xdr:rowOff>
    </xdr:from>
    <xdr:to>
      <xdr:col>10</xdr:col>
      <xdr:colOff>1504950</xdr:colOff>
      <xdr:row>6</xdr:row>
      <xdr:rowOff>878682</xdr:rowOff>
    </xdr:to>
    <xdr:pic>
      <xdr:nvPicPr>
        <xdr:cNvPr id="8256" name="Picture 5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46581" y="5136357"/>
          <a:ext cx="14859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256895</xdr:colOff>
      <xdr:row>6</xdr:row>
      <xdr:rowOff>337018</xdr:rowOff>
    </xdr:from>
    <xdr:to>
      <xdr:col>10</xdr:col>
      <xdr:colOff>409295</xdr:colOff>
      <xdr:row>6</xdr:row>
      <xdr:rowOff>565618</xdr:rowOff>
    </xdr:to>
    <xdr:pic>
      <xdr:nvPicPr>
        <xdr:cNvPr id="8257" name="Picture 6">
          <a:extLst>
            <a:ext uri="{FF2B5EF4-FFF2-40B4-BE49-F238E27FC236}">
              <a16:creationId xmlns:a16="http://schemas.microsoft.com/office/drawing/2014/main" id="{00000000-0008-0000-0000-00004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74101" y="4135812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51419</xdr:colOff>
      <xdr:row>6</xdr:row>
      <xdr:rowOff>726739</xdr:rowOff>
    </xdr:from>
    <xdr:ext cx="1297306" cy="552699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6113801" y="4951357"/>
          <a:ext cx="1297306" cy="5526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noAutofit/>
        </a:bodyPr>
        <a:lstStyle/>
        <a:p>
          <a:r>
            <a:rPr lang="ru-RU" sz="1050" b="0" i="1">
              <a:latin typeface="Times New Roman" panose="02020603050405020304" pitchFamily="18" charset="0"/>
              <a:cs typeface="Times New Roman" panose="02020603050405020304" pitchFamily="18" charset="0"/>
            </a:rPr>
            <a:t>ц</a:t>
          </a:r>
          <a:r>
            <a:rPr lang="ru-RU" sz="1100" b="0" i="1" baseline="0"/>
            <a:t> =</a:t>
          </a:r>
          <a:r>
            <a:rPr lang="ru-RU" sz="1100" b="0" i="0" baseline="0">
              <a:latin typeface="Cambria Math"/>
            </a:rPr>
            <a:t>(∑2</a:t>
          </a:r>
          <a:r>
            <a:rPr lang="en-US" sz="1100" b="0" i="0" baseline="0">
              <a:latin typeface="Cambria Math"/>
            </a:rPr>
            <a:t>_</a:t>
          </a:r>
          <a:r>
            <a:rPr lang="ru-RU" sz="1100" b="0" i="0" baseline="0">
              <a:latin typeface="Cambria Math"/>
            </a:rPr>
            <a:t>(</a:t>
          </a:r>
          <a:r>
            <a:rPr lang="en-US" sz="1100" b="0" i="0" baseline="0">
              <a:latin typeface="Cambria Math"/>
            </a:rPr>
            <a:t>𝒊=𝟏</a:t>
          </a:r>
          <a:r>
            <a:rPr lang="ru-RU" sz="1100" b="0" i="0" baseline="0">
              <a:latin typeface="Cambria Math"/>
            </a:rPr>
            <a:t>)</a:t>
          </a:r>
          <a:r>
            <a:rPr lang="en-US" sz="1100" b="0" i="0" baseline="0">
              <a:latin typeface="Cambria Math"/>
            </a:rPr>
            <a:t>^𝒏▒</a:t>
          </a:r>
          <a:r>
            <a:rPr lang="ru-RU" sz="1100" b="0" i="0" baseline="0">
              <a:latin typeface="Cambria Math"/>
            </a:rPr>
            <a:t>ц_</a:t>
          </a:r>
          <a:r>
            <a:rPr lang="en-US" sz="1100" b="0" i="0" baseline="0">
              <a:latin typeface="Cambria Math"/>
            </a:rPr>
            <a:t>𝒊 </a:t>
          </a:r>
          <a:r>
            <a:rPr lang="ru-RU" sz="1100" b="0" i="0" baseline="0">
              <a:latin typeface="Cambria Math"/>
            </a:rPr>
            <a:t>)/</a:t>
          </a:r>
          <a:r>
            <a:rPr lang="en-US" sz="1100" b="0" i="0" baseline="0">
              <a:latin typeface="Cambria Math"/>
            </a:rPr>
            <a:t>𝒏</a:t>
          </a:r>
          <a:r>
            <a:rPr lang="ru-RU" sz="1100" b="0" i="1" baseline="0"/>
            <a:t> </a:t>
          </a:r>
          <a:endParaRPr lang="ru-RU" sz="1100" b="0" i="1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abSelected="1" zoomScale="85" zoomScaleNormal="85" workbookViewId="0">
      <selection activeCell="A4" sqref="A4:M4"/>
    </sheetView>
  </sheetViews>
  <sheetFormatPr defaultColWidth="9.109375" defaultRowHeight="13.2" x14ac:dyDescent="0.25"/>
  <cols>
    <col min="1" max="1" width="3.109375" style="1" customWidth="1"/>
    <col min="2" max="2" width="26.5546875" style="1" customWidth="1"/>
    <col min="3" max="3" width="8.6640625" style="1" customWidth="1"/>
    <col min="4" max="4" width="6.88671875" style="1" customWidth="1"/>
    <col min="5" max="5" width="16.44140625" style="1" customWidth="1"/>
    <col min="6" max="6" width="17" style="1" customWidth="1"/>
    <col min="7" max="7" width="17.109375" style="1" customWidth="1"/>
    <col min="8" max="8" width="19.88671875" style="1" customWidth="1"/>
    <col min="9" max="9" width="15.44140625" style="1" customWidth="1"/>
    <col min="10" max="10" width="20.109375" style="1" customWidth="1"/>
    <col min="11" max="11" width="22.6640625" style="1" customWidth="1"/>
    <col min="12" max="12" width="15.33203125" style="1" customWidth="1"/>
    <col min="13" max="13" width="17.44140625" style="1" customWidth="1"/>
    <col min="14" max="16384" width="9.109375" style="1"/>
  </cols>
  <sheetData>
    <row r="1" spans="1:13" s="5" customFormat="1" ht="18" x14ac:dyDescent="0.35">
      <c r="A1" s="29"/>
      <c r="B1" s="29"/>
      <c r="C1" s="11"/>
      <c r="D1" s="11"/>
      <c r="H1" s="2"/>
      <c r="I1" s="3"/>
      <c r="J1" s="4"/>
      <c r="M1" s="12"/>
    </row>
    <row r="2" spans="1:13" s="5" customFormat="1" ht="106.2" customHeight="1" x14ac:dyDescent="0.35">
      <c r="A2" s="29"/>
      <c r="B2" s="29"/>
      <c r="C2" s="29"/>
      <c r="D2" s="29"/>
      <c r="H2" s="31"/>
      <c r="I2" s="32"/>
      <c r="J2" s="32"/>
      <c r="K2" s="32"/>
      <c r="L2" s="32"/>
      <c r="M2" s="32"/>
    </row>
    <row r="3" spans="1:13" ht="65.400000000000006" customHeight="1" x14ac:dyDescent="0.25">
      <c r="A3" s="50" t="s">
        <v>19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</row>
    <row r="4" spans="1:13" s="5" customFormat="1" ht="57" customHeight="1" x14ac:dyDescent="0.25">
      <c r="A4" s="52" t="s">
        <v>14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</row>
    <row r="5" spans="1:13" s="9" customFormat="1" ht="23.25" customHeight="1" x14ac:dyDescent="0.25">
      <c r="A5" s="33" t="s">
        <v>0</v>
      </c>
      <c r="B5" s="33" t="s">
        <v>12</v>
      </c>
      <c r="C5" s="33" t="s">
        <v>13</v>
      </c>
      <c r="D5" s="33" t="s">
        <v>7</v>
      </c>
      <c r="E5" s="35" t="s">
        <v>6</v>
      </c>
      <c r="F5" s="36"/>
      <c r="G5" s="37"/>
      <c r="H5" s="44" t="s">
        <v>5</v>
      </c>
      <c r="I5" s="45"/>
      <c r="J5" s="46"/>
      <c r="K5" s="35" t="s">
        <v>8</v>
      </c>
      <c r="L5" s="36"/>
      <c r="M5" s="37"/>
    </row>
    <row r="6" spans="1:13" s="9" customFormat="1" ht="22.5" customHeight="1" x14ac:dyDescent="0.25">
      <c r="A6" s="34"/>
      <c r="B6" s="34"/>
      <c r="C6" s="34"/>
      <c r="D6" s="34"/>
      <c r="E6" s="38"/>
      <c r="F6" s="39"/>
      <c r="G6" s="40"/>
      <c r="H6" s="47"/>
      <c r="I6" s="48"/>
      <c r="J6" s="49"/>
      <c r="K6" s="41"/>
      <c r="L6" s="42"/>
      <c r="M6" s="43"/>
    </row>
    <row r="7" spans="1:13" s="9" customFormat="1" ht="119.25" customHeight="1" x14ac:dyDescent="0.25">
      <c r="A7" s="34"/>
      <c r="B7" s="34"/>
      <c r="C7" s="34"/>
      <c r="D7" s="34"/>
      <c r="E7" s="13" t="s">
        <v>22</v>
      </c>
      <c r="F7" s="13" t="s">
        <v>23</v>
      </c>
      <c r="G7" s="13" t="s">
        <v>21</v>
      </c>
      <c r="H7" s="13" t="s">
        <v>9</v>
      </c>
      <c r="I7" s="14" t="s">
        <v>1</v>
      </c>
      <c r="J7" s="14" t="s">
        <v>10</v>
      </c>
      <c r="K7" s="15" t="s">
        <v>11</v>
      </c>
      <c r="L7" s="16" t="s">
        <v>3</v>
      </c>
      <c r="M7" s="16" t="s">
        <v>4</v>
      </c>
    </row>
    <row r="8" spans="1:13" s="9" customFormat="1" ht="57.6" customHeight="1" x14ac:dyDescent="0.25">
      <c r="A8" s="25">
        <v>1</v>
      </c>
      <c r="B8" s="26" t="s">
        <v>18</v>
      </c>
      <c r="C8" s="17" t="s">
        <v>2</v>
      </c>
      <c r="D8" s="17">
        <v>15</v>
      </c>
      <c r="E8" s="27">
        <v>9500</v>
      </c>
      <c r="F8" s="18">
        <v>10000</v>
      </c>
      <c r="G8" s="28">
        <v>11000</v>
      </c>
      <c r="H8" s="7">
        <f t="shared" ref="H8" si="0">AVERAGE(E8:G8)</f>
        <v>10166.666666666666</v>
      </c>
      <c r="I8" s="7">
        <f t="shared" ref="I8" si="1">SQRT(((SUM((POWER(G8-H8,2)),(POWER(F8-H8,2)),(POWER(E8-H8,2)),)/(COLUMNS(E8:G8)-1))))</f>
        <v>763.76261582597328</v>
      </c>
      <c r="J8" s="8">
        <f t="shared" ref="J8" si="2">I8/H8*100</f>
        <v>7.5124191720587543</v>
      </c>
      <c r="K8" s="7">
        <f t="shared" ref="K8" si="3">((D8/3)*(SUM(E8:G8)))</f>
        <v>152500</v>
      </c>
      <c r="L8" s="18">
        <f t="shared" ref="L8" si="4">E8</f>
        <v>9500</v>
      </c>
      <c r="M8" s="7">
        <f t="shared" ref="M8" si="5">L8*D8</f>
        <v>142500</v>
      </c>
    </row>
    <row r="9" spans="1:13" s="9" customFormat="1" ht="19.5" customHeight="1" x14ac:dyDescent="0.25">
      <c r="A9" s="53" t="s">
        <v>15</v>
      </c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10">
        <f>M8</f>
        <v>142500</v>
      </c>
    </row>
    <row r="10" spans="1:13" s="9" customFormat="1" ht="13.8" hidden="1" x14ac:dyDescent="0.25">
      <c r="A10" s="19" t="s">
        <v>17</v>
      </c>
      <c r="B10" s="20"/>
      <c r="C10" s="21"/>
      <c r="D10" s="21"/>
      <c r="E10" s="21"/>
      <c r="F10" s="21"/>
    </row>
    <row r="11" spans="1:13" s="22" customFormat="1" ht="13.5" customHeight="1" x14ac:dyDescent="0.25">
      <c r="A11" s="24" t="s">
        <v>20</v>
      </c>
      <c r="B11" s="24"/>
      <c r="C11" s="24"/>
      <c r="D11" s="24"/>
      <c r="E11" s="24"/>
    </row>
    <row r="12" spans="1:13" s="22" customFormat="1" ht="3" customHeight="1" x14ac:dyDescent="0.25"/>
    <row r="13" spans="1:13" s="23" customFormat="1" ht="9.75" customHeight="1" x14ac:dyDescent="0.25">
      <c r="A13" s="22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</row>
    <row r="14" spans="1:13" ht="12.75" hidden="1" customHeight="1" x14ac:dyDescent="0.25"/>
    <row r="15" spans="1:13" s="5" customFormat="1" ht="36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ht="18.75" customHeight="1" x14ac:dyDescent="0.3">
      <c r="A16" s="5"/>
      <c r="B16" s="2" t="s">
        <v>16</v>
      </c>
      <c r="C16" s="2"/>
      <c r="D16" s="2"/>
      <c r="E16" s="2"/>
      <c r="F16" s="5"/>
      <c r="G16" s="5"/>
      <c r="H16" s="5"/>
      <c r="I16" s="5"/>
      <c r="J16" s="5"/>
      <c r="K16" s="5"/>
      <c r="L16" s="5"/>
      <c r="M16" s="5"/>
    </row>
    <row r="17" spans="2:12" ht="51" customHeight="1" x14ac:dyDescent="0.25">
      <c r="B17" s="5"/>
      <c r="C17" s="5"/>
      <c r="D17" s="5"/>
      <c r="E17" s="5"/>
      <c r="F17" s="5"/>
      <c r="G17" s="6"/>
      <c r="H17" s="5"/>
      <c r="I17" s="5"/>
      <c r="J17" s="6"/>
      <c r="K17" s="5"/>
      <c r="L17" s="5"/>
    </row>
  </sheetData>
  <mergeCells count="14">
    <mergeCell ref="A1:B1"/>
    <mergeCell ref="A2:D2"/>
    <mergeCell ref="B13:M13"/>
    <mergeCell ref="H2:M2"/>
    <mergeCell ref="A5:A7"/>
    <mergeCell ref="C5:C7"/>
    <mergeCell ref="D5:D7"/>
    <mergeCell ref="E5:G6"/>
    <mergeCell ref="K5:M6"/>
    <mergeCell ref="H5:J6"/>
    <mergeCell ref="B5:B7"/>
    <mergeCell ref="A3:M3"/>
    <mergeCell ref="A4:M4"/>
    <mergeCell ref="A9:L9"/>
  </mergeCells>
  <phoneticPr fontId="0" type="noConversion"/>
  <conditionalFormatting sqref="J8">
    <cfRule type="expression" dxfId="0" priority="6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Н(М)ЦК</vt:lpstr>
      <vt:lpstr>'Расчет Н(М)ЦК'!Область_печати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admkuzm</cp:lastModifiedBy>
  <cp:lastPrinted>2026-09-11T10:28:34Z</cp:lastPrinted>
  <dcterms:created xsi:type="dcterms:W3CDTF">2014-01-15T18:15:09Z</dcterms:created>
  <dcterms:modified xsi:type="dcterms:W3CDTF">2026-09-11T10:30:26Z</dcterms:modified>
</cp:coreProperties>
</file>