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4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13" i="1" l="1"/>
  <c r="I13" i="1" l="1"/>
  <c r="J13" i="1" s="1"/>
  <c r="L13" i="1" l="1"/>
  <c r="L14" i="1" s="1"/>
  <c r="K13" i="1"/>
</calcChain>
</file>

<file path=xl/sharedStrings.xml><?xml version="1.0" encoding="utf-8"?>
<sst xmlns="http://schemas.openxmlformats.org/spreadsheetml/2006/main" count="36" uniqueCount="36">
  <si>
    <t>ОБОСНОВАНИЕ НАЧАЛЬНОЙ (МАКСИМАЛЬНОЙ) ЦЕНЫ КОНТРАКТА</t>
  </si>
  <si>
    <t>НМЦК методом сопоставимых рыночных цен (анализа рынка) определяется по формуле:</t>
  </si>
  <si>
    <t>где:</t>
  </si>
  <si>
    <t>НМЦК, определяемая методом сопоставимых рыночных цен (анализа рынка);</t>
  </si>
  <si>
    <t>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</si>
  <si>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№ п/п</t>
  </si>
  <si>
    <t>Наименование товара,
функциональные, технические и качественные характеристики товара</t>
  </si>
  <si>
    <t>Ед. изм.</t>
  </si>
  <si>
    <t>Кол-во</t>
  </si>
  <si>
    <t>Цены поставщиков за единицу продукции (руб.)</t>
  </si>
  <si>
    <t>Среднее арифметическое значение цены, руб.</t>
  </si>
  <si>
    <t>Среднее квадратичное отклонение</t>
  </si>
  <si>
    <t>Коэффициент вариации, %</t>
  </si>
  <si>
    <t>Начальная 
(максимальная) 
цена контракта, 
руб.</t>
  </si>
  <si>
    <t>Показатель 1</t>
  </si>
  <si>
    <t>Показатель 2</t>
  </si>
  <si>
    <t>Итого:</t>
  </si>
  <si>
    <t xml:space="preserve">    Работник контрактной службы/контрактный управляющий:</t>
  </si>
  <si>
    <t xml:space="preserve">                  (должность)</t>
  </si>
  <si>
    <t xml:space="preserve">(подпись/расшифровка подписи)
</t>
  </si>
  <si>
    <r>
      <t xml:space="preserve">В целях применения метода сопоставимых рыночных цен (анализа рынка) использовалась общедоступная информация о рыночных ценах товара в соответствии с ч.18 ст.22 Федерального закона от 05.04.2013г. № 44-ФЗ (п.8 ч.18 ст.22): - </t>
    </r>
    <r>
      <rPr>
        <b/>
        <sz val="12"/>
        <color indexed="12"/>
        <rFont val="Times New Roman"/>
        <family val="1"/>
        <charset val="204"/>
      </rPr>
      <t>3</t>
    </r>
    <r>
      <rPr>
        <sz val="12"/>
        <color indexed="12"/>
        <rFont val="Times New Roman"/>
        <family val="1"/>
        <charset val="204"/>
      </rPr>
      <t xml:space="preserve"> коммерческих предложения поставщиков</t>
    </r>
    <r>
      <rPr>
        <sz val="12"/>
        <rFont val="Times New Roman"/>
        <family val="1"/>
        <charset val="204"/>
      </rPr>
      <t xml:space="preserve">. </t>
    </r>
    <r>
      <rPr>
        <sz val="12"/>
        <color indexed="12"/>
        <rFont val="Times New Roman"/>
        <family val="1"/>
        <charset val="204"/>
      </rPr>
      <t>Коммерческие предложения имеются у заказчика.</t>
    </r>
  </si>
  <si>
    <t xml:space="preserve">    "____" _________ 20_____ г.
</t>
  </si>
  <si>
    <t>Главы Администрации</t>
  </si>
  <si>
    <t xml:space="preserve">Предложение 1 (Коммерческое предложение № 3 </t>
  </si>
  <si>
    <t xml:space="preserve">Предложение 2 (Коммерческое предложение вх.  № 2 </t>
  </si>
  <si>
    <t xml:space="preserve">Предложение 3 (Коммерческое предложение № 1 </t>
  </si>
  <si>
    <t xml:space="preserve">    ______________________</t>
  </si>
  <si>
    <t>Функциональные, технические и качественные характеристики товара определены Описанием объекта закупки.</t>
  </si>
  <si>
    <t xml:space="preserve">Администрация Свирьстройского городского поселения </t>
  </si>
  <si>
    <t>А.С.</t>
  </si>
  <si>
    <t>Васильева</t>
  </si>
  <si>
    <r>
      <t>Начальная (максимальная) цена контракта на закупку фонарей для уличного освещения территории Свирьстройского городского поселения Лодейнопольского муниципального района Ленинградской области определена методом сопоставимых рыночных цен (анализ рынка).</t>
    </r>
    <r>
      <rPr>
        <b/>
        <sz val="12"/>
        <rFont val="Times New Roman"/>
        <family val="1"/>
        <charset val="204"/>
      </rPr>
      <t xml:space="preserve">
</t>
    </r>
  </si>
  <si>
    <t>шт.</t>
  </si>
  <si>
    <t>Заказчиком установлена НМЦК  в пределах доведенных лимитов в размере 84 000,00</t>
  </si>
  <si>
    <t xml:space="preserve">Фонари уличного освещения для территории Свирьстройского городского поселения Лодейнопольского муниципального района Ленинградской области </t>
  </si>
  <si>
    <t>Приложение № 3 к Муниципальному контракту № ___ от "_"___2026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</si>
</sst>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/>
    <xf numFmtId="0" fontId="2" fillId="0" borderId="0" xfId="1" applyFont="1" applyBorder="1"/>
    <xf numFmtId="0" fontId="5" fillId="0" borderId="0" xfId="1" applyFont="1" applyBorder="1"/>
    <xf numFmtId="0" fontId="5" fillId="0" borderId="0" xfId="1" applyFont="1"/>
    <xf numFmtId="0" fontId="5" fillId="0" borderId="0" xfId="1" applyFont="1" applyFill="1" applyBorder="1"/>
    <xf numFmtId="0" fontId="5" fillId="0" borderId="0" xfId="1" applyFont="1" applyFill="1"/>
    <xf numFmtId="0" fontId="6" fillId="0" borderId="0" xfId="1" applyFont="1"/>
    <xf numFmtId="0" fontId="2" fillId="0" borderId="0" xfId="1" applyFont="1" applyAlignment="1">
      <alignment wrapText="1"/>
    </xf>
    <xf numFmtId="0" fontId="2" fillId="0" borderId="0" xfId="1" applyFont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3" fillId="0" borderId="0" xfId="1" applyFont="1" applyAlignment="1"/>
    <xf numFmtId="0" fontId="3" fillId="0" borderId="0" xfId="1" applyFont="1"/>
    <xf numFmtId="0" fontId="12" fillId="0" borderId="0" xfId="1" applyFont="1" applyAlignment="1"/>
    <xf numFmtId="0" fontId="12" fillId="0" borderId="0" xfId="1" applyFont="1"/>
    <xf numFmtId="0" fontId="13" fillId="0" borderId="0" xfId="1" applyFont="1" applyAlignment="1">
      <alignment horizontal="left"/>
    </xf>
    <xf numFmtId="0" fontId="17" fillId="0" borderId="1" xfId="0" applyFont="1" applyBorder="1" applyAlignment="1">
      <alignment vertical="top" wrapText="1"/>
    </xf>
    <xf numFmtId="0" fontId="14" fillId="0" borderId="2" xfId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2" fontId="14" fillId="0" borderId="1" xfId="1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 wrapText="1"/>
    </xf>
    <xf numFmtId="4" fontId="16" fillId="0" borderId="9" xfId="1" applyNumberFormat="1" applyFont="1" applyFill="1" applyBorder="1" applyAlignment="1">
      <alignment horizontal="center" vertical="center" wrapText="1"/>
    </xf>
    <xf numFmtId="0" fontId="14" fillId="0" borderId="12" xfId="1" applyFont="1" applyBorder="1" applyAlignment="1"/>
    <xf numFmtId="4" fontId="15" fillId="0" borderId="13" xfId="1" applyNumberFormat="1" applyFont="1" applyBorder="1" applyAlignment="1">
      <alignment horizontal="center"/>
    </xf>
    <xf numFmtId="0" fontId="16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3" fillId="0" borderId="0" xfId="1" applyFont="1" applyAlignment="1">
      <alignment horizontal="center" wrapText="1"/>
    </xf>
    <xf numFmtId="0" fontId="15" fillId="0" borderId="0" xfId="1" applyFont="1" applyBorder="1" applyAlignment="1"/>
    <xf numFmtId="0" fontId="14" fillId="0" borderId="0" xfId="1" applyFont="1" applyBorder="1" applyAlignment="1"/>
    <xf numFmtId="4" fontId="15" fillId="0" borderId="0" xfId="1" applyNumberFormat="1" applyFont="1" applyBorder="1" applyAlignment="1">
      <alignment horizontal="center"/>
    </xf>
    <xf numFmtId="0" fontId="15" fillId="3" borderId="4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5" fillId="3" borderId="7" xfId="1" applyFont="1" applyFill="1" applyBorder="1" applyAlignment="1">
      <alignment vertical="center" wrapText="1"/>
    </xf>
    <xf numFmtId="0" fontId="15" fillId="3" borderId="9" xfId="1" applyFont="1" applyFill="1" applyBorder="1" applyAlignment="1">
      <alignment vertical="center" wrapText="1"/>
    </xf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5" fillId="3" borderId="3" xfId="1" applyFont="1" applyFill="1" applyBorder="1" applyAlignment="1">
      <alignment vertical="center" wrapText="1"/>
    </xf>
    <xf numFmtId="0" fontId="15" fillId="3" borderId="8" xfId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5" fillId="3" borderId="5" xfId="1" applyFont="1" applyFill="1" applyBorder="1" applyAlignment="1">
      <alignment vertical="center" wrapText="1"/>
    </xf>
    <xf numFmtId="0" fontId="15" fillId="3" borderId="6" xfId="1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11" xfId="1" applyFont="1" applyBorder="1" applyAlignment="1"/>
    <xf numFmtId="0" fontId="15" fillId="0" borderId="12" xfId="1" applyFont="1" applyBorder="1" applyAlignment="1"/>
    <xf numFmtId="0" fontId="3" fillId="0" borderId="0" xfId="1" applyFont="1" applyAlignment="1">
      <alignment horizontal="center" wrapText="1"/>
    </xf>
    <xf numFmtId="0" fontId="0" fillId="0" borderId="0" xfId="0"/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28575</xdr:rowOff>
    </xdr:from>
    <xdr:to>
      <xdr:col>4</xdr:col>
      <xdr:colOff>581025</xdr:colOff>
      <xdr:row>7</xdr:row>
      <xdr:rowOff>428625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8925" y="2314575"/>
          <a:ext cx="1428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95250</xdr:colOff>
      <xdr:row>8</xdr:row>
      <xdr:rowOff>38100</xdr:rowOff>
    </xdr:from>
    <xdr:to>
      <xdr:col>1</xdr:col>
      <xdr:colOff>714375</xdr:colOff>
      <xdr:row>8</xdr:row>
      <xdr:rowOff>266700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2724150"/>
          <a:ext cx="6191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9</xdr:row>
      <xdr:rowOff>638175</xdr:rowOff>
    </xdr:from>
    <xdr:to>
      <xdr:col>1</xdr:col>
      <xdr:colOff>190500</xdr:colOff>
      <xdr:row>9</xdr:row>
      <xdr:rowOff>866775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" y="3657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13" workbookViewId="0">
      <selection activeCell="A14" sqref="A14:H14"/>
    </sheetView>
  </sheetViews>
  <sheetFormatPr defaultColWidth="9.28515625" defaultRowHeight="12" x14ac:dyDescent="0.2"/>
  <cols>
    <col min="1" max="1" width="4.140625" style="1" customWidth="1"/>
    <col min="2" max="2" width="19.5703125" style="1" customWidth="1"/>
    <col min="3" max="3" width="8.140625" style="1" customWidth="1"/>
    <col min="4" max="4" width="6.7109375" style="1" customWidth="1"/>
    <col min="5" max="5" width="13.140625" style="1" customWidth="1"/>
    <col min="6" max="6" width="13.7109375" style="1" customWidth="1"/>
    <col min="7" max="7" width="13.42578125" style="1" customWidth="1"/>
    <col min="8" max="8" width="11.42578125" style="1" customWidth="1"/>
    <col min="9" max="9" width="13.42578125" style="1" customWidth="1"/>
    <col min="10" max="10" width="8.7109375" style="1" customWidth="1"/>
    <col min="11" max="11" width="11" style="1" customWidth="1"/>
    <col min="12" max="12" width="47.28515625" style="1" customWidth="1"/>
    <col min="13" max="16384" width="9.28515625" style="1"/>
  </cols>
  <sheetData>
    <row r="1" spans="1:14" ht="15" customHeight="1" x14ac:dyDescent="0.25">
      <c r="J1" s="35" t="s">
        <v>35</v>
      </c>
      <c r="K1" s="35"/>
      <c r="L1" s="35"/>
    </row>
    <row r="2" spans="1:14" ht="15.75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2"/>
      <c r="N2" s="2"/>
    </row>
    <row r="3" spans="1:14" ht="15.75" x14ac:dyDescent="0.25">
      <c r="A3" s="42" t="s">
        <v>28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2"/>
      <c r="N3" s="2"/>
    </row>
    <row r="4" spans="1:14" ht="15.75" x14ac:dyDescent="0.2">
      <c r="A4" s="37" t="s">
        <v>27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2"/>
      <c r="N4" s="2"/>
    </row>
    <row r="5" spans="1:14" ht="31.5" customHeight="1" x14ac:dyDescent="0.2">
      <c r="A5" s="37" t="s">
        <v>31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2"/>
      <c r="N5" s="2"/>
    </row>
    <row r="6" spans="1:14" ht="54.75" customHeight="1" x14ac:dyDescent="0.2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2"/>
      <c r="N6" s="2"/>
    </row>
    <row r="7" spans="1:14" ht="15.75" x14ac:dyDescent="0.2">
      <c r="A7" s="37" t="s">
        <v>1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2"/>
      <c r="N7" s="2"/>
    </row>
    <row r="8" spans="1:14" ht="27.75" customHeight="1" x14ac:dyDescent="0.25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2"/>
      <c r="N8" s="2"/>
    </row>
    <row r="9" spans="1:14" ht="57" customHeight="1" x14ac:dyDescent="0.2">
      <c r="A9" s="10" t="s">
        <v>2</v>
      </c>
      <c r="B9" s="37" t="s">
        <v>3</v>
      </c>
      <c r="C9" s="37"/>
      <c r="D9" s="37"/>
      <c r="E9" s="37"/>
      <c r="F9" s="37"/>
      <c r="G9" s="10"/>
      <c r="H9" s="10"/>
      <c r="I9" s="10"/>
      <c r="J9" s="10"/>
      <c r="K9" s="10"/>
      <c r="L9" s="10"/>
      <c r="M9" s="2"/>
      <c r="N9" s="2"/>
    </row>
    <row r="10" spans="1:14" ht="95.25" customHeight="1" thickBot="1" x14ac:dyDescent="0.25">
      <c r="A10" s="9"/>
      <c r="B10" s="38" t="s">
        <v>4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2"/>
      <c r="N10" s="2"/>
    </row>
    <row r="11" spans="1:14" ht="30" customHeight="1" x14ac:dyDescent="0.2">
      <c r="A11" s="39" t="s">
        <v>5</v>
      </c>
      <c r="B11" s="31" t="s">
        <v>6</v>
      </c>
      <c r="C11" s="31" t="s">
        <v>7</v>
      </c>
      <c r="D11" s="31" t="s">
        <v>8</v>
      </c>
      <c r="E11" s="31" t="s">
        <v>9</v>
      </c>
      <c r="F11" s="31"/>
      <c r="G11" s="31"/>
      <c r="H11" s="31" t="s">
        <v>10</v>
      </c>
      <c r="I11" s="43" t="s">
        <v>11</v>
      </c>
      <c r="J11" s="44"/>
      <c r="K11" s="31" t="s">
        <v>12</v>
      </c>
      <c r="L11" s="33" t="s">
        <v>13</v>
      </c>
      <c r="M11" s="2"/>
      <c r="N11" s="2"/>
    </row>
    <row r="12" spans="1:14" s="4" customFormat="1" ht="81.75" customHeight="1" x14ac:dyDescent="0.2">
      <c r="A12" s="40"/>
      <c r="B12" s="32"/>
      <c r="C12" s="32"/>
      <c r="D12" s="32"/>
      <c r="E12" s="26" t="s">
        <v>23</v>
      </c>
      <c r="F12" s="26" t="s">
        <v>24</v>
      </c>
      <c r="G12" s="26" t="s">
        <v>25</v>
      </c>
      <c r="H12" s="32"/>
      <c r="I12" s="25" t="s">
        <v>14</v>
      </c>
      <c r="J12" s="25" t="s">
        <v>15</v>
      </c>
      <c r="K12" s="32"/>
      <c r="L12" s="34"/>
      <c r="M12" s="3"/>
      <c r="N12" s="3"/>
    </row>
    <row r="13" spans="1:14" s="6" customFormat="1" ht="154.5" customHeight="1" x14ac:dyDescent="0.2">
      <c r="A13" s="21">
        <v>1</v>
      </c>
      <c r="B13" s="16" t="s">
        <v>34</v>
      </c>
      <c r="C13" s="17" t="s">
        <v>32</v>
      </c>
      <c r="D13" s="18">
        <v>16</v>
      </c>
      <c r="E13" s="19">
        <v>2900</v>
      </c>
      <c r="F13" s="19">
        <v>2800</v>
      </c>
      <c r="G13" s="19">
        <v>2890</v>
      </c>
      <c r="H13" s="20">
        <f>ROUND(SUM(E13,F13,G13)/3,2)</f>
        <v>2863.33</v>
      </c>
      <c r="I13" s="20">
        <f>VARA(E13,F13,G13)</f>
        <v>3033.3333333333335</v>
      </c>
      <c r="J13" s="20">
        <f>SQRT(I13)</f>
        <v>55.075705472861024</v>
      </c>
      <c r="K13" s="20">
        <f>J13/H13*100</f>
        <v>1.9234843861120103</v>
      </c>
      <c r="L13" s="22">
        <f>H13*D13</f>
        <v>45813.279999999999</v>
      </c>
      <c r="M13" s="5"/>
      <c r="N13" s="5"/>
    </row>
    <row r="14" spans="1:14" ht="51" customHeight="1" thickBot="1" x14ac:dyDescent="0.25">
      <c r="A14" s="46" t="s">
        <v>16</v>
      </c>
      <c r="B14" s="47"/>
      <c r="C14" s="47"/>
      <c r="D14" s="47"/>
      <c r="E14" s="47"/>
      <c r="F14" s="47"/>
      <c r="G14" s="47"/>
      <c r="H14" s="47"/>
      <c r="I14" s="23"/>
      <c r="J14" s="23"/>
      <c r="K14" s="23"/>
      <c r="L14" s="24">
        <f>SUM(L13:L13)</f>
        <v>45813.279999999999</v>
      </c>
      <c r="M14" s="2"/>
      <c r="N14" s="2"/>
    </row>
    <row r="15" spans="1:14" ht="51" customHeight="1" x14ac:dyDescent="0.2">
      <c r="A15" s="28"/>
      <c r="B15" s="28" t="s">
        <v>33</v>
      </c>
      <c r="C15" s="28"/>
      <c r="D15" s="28"/>
      <c r="E15" s="28"/>
      <c r="F15" s="28"/>
      <c r="G15" s="28">
        <v>45500</v>
      </c>
      <c r="H15" s="28"/>
      <c r="I15" s="29"/>
      <c r="J15" s="29"/>
      <c r="K15" s="29"/>
      <c r="L15" s="30"/>
      <c r="M15" s="2"/>
      <c r="N15" s="2"/>
    </row>
    <row r="16" spans="1:14" ht="15.75" x14ac:dyDescent="0.25">
      <c r="A16" s="11"/>
      <c r="B16" s="11" t="s">
        <v>17</v>
      </c>
      <c r="C16" s="12"/>
      <c r="D16" s="12"/>
      <c r="E16" s="12"/>
      <c r="F16" s="12"/>
      <c r="G16" s="12"/>
      <c r="H16" s="12"/>
      <c r="I16" s="7"/>
      <c r="J16" s="7"/>
    </row>
    <row r="17" spans="1:9" ht="15.75" x14ac:dyDescent="0.25">
      <c r="A17" s="11"/>
      <c r="B17" s="13" t="s">
        <v>22</v>
      </c>
      <c r="C17" s="14"/>
      <c r="D17" s="14"/>
      <c r="E17" s="14"/>
      <c r="F17" s="14"/>
      <c r="G17" s="12"/>
      <c r="H17" s="12"/>
    </row>
    <row r="18" spans="1:9" ht="15.75" x14ac:dyDescent="0.25">
      <c r="A18" s="12"/>
      <c r="B18" s="12" t="s">
        <v>18</v>
      </c>
      <c r="C18" s="12"/>
      <c r="D18" s="12"/>
      <c r="E18" s="12"/>
      <c r="F18" s="12"/>
      <c r="G18" s="12"/>
      <c r="H18" s="12"/>
    </row>
    <row r="19" spans="1:9" ht="30" customHeight="1" x14ac:dyDescent="0.25">
      <c r="A19" s="12"/>
      <c r="B19" s="12" t="s">
        <v>26</v>
      </c>
      <c r="C19" s="12"/>
      <c r="D19" s="12" t="s">
        <v>29</v>
      </c>
      <c r="E19" s="12" t="s">
        <v>30</v>
      </c>
      <c r="F19" s="48" t="s">
        <v>21</v>
      </c>
      <c r="G19" s="49"/>
      <c r="H19" s="49"/>
      <c r="I19" s="27"/>
    </row>
    <row r="20" spans="1:9" ht="16.5" customHeight="1" x14ac:dyDescent="0.25">
      <c r="A20" s="12"/>
      <c r="B20" s="45" t="s">
        <v>19</v>
      </c>
      <c r="C20" s="45"/>
      <c r="D20" s="12"/>
      <c r="E20" s="12"/>
      <c r="F20" s="12"/>
      <c r="G20" s="12"/>
      <c r="H20" s="12"/>
    </row>
    <row r="21" spans="1:9" ht="15.75" x14ac:dyDescent="0.25">
      <c r="A21" s="12"/>
      <c r="B21" s="15"/>
      <c r="C21" s="12"/>
      <c r="D21" s="12"/>
      <c r="E21" s="12"/>
      <c r="F21" s="12"/>
      <c r="G21" s="12"/>
      <c r="H21" s="12"/>
    </row>
    <row r="23" spans="1:9" x14ac:dyDescent="0.2">
      <c r="B23" s="8"/>
    </row>
  </sheetData>
  <mergeCells count="22">
    <mergeCell ref="B20:C20"/>
    <mergeCell ref="D11:D12"/>
    <mergeCell ref="E11:G11"/>
    <mergeCell ref="H11:H12"/>
    <mergeCell ref="A14:H14"/>
    <mergeCell ref="F19:H19"/>
    <mergeCell ref="K11:K12"/>
    <mergeCell ref="L11:L12"/>
    <mergeCell ref="J1:L1"/>
    <mergeCell ref="A8:L8"/>
    <mergeCell ref="B9:F9"/>
    <mergeCell ref="B10:L10"/>
    <mergeCell ref="A11:A12"/>
    <mergeCell ref="B11:B12"/>
    <mergeCell ref="A7:L7"/>
    <mergeCell ref="A2:L2"/>
    <mergeCell ref="A3:L3"/>
    <mergeCell ref="A4:L4"/>
    <mergeCell ref="A5:L5"/>
    <mergeCell ref="A6:L6"/>
    <mergeCell ref="C11:C12"/>
    <mergeCell ref="I11:J11"/>
  </mergeCells>
  <pageMargins left="0.51181102362204722" right="0.27559055118110237" top="0.15748031496062992" bottom="0.15748031496062992" header="0.15748031496062992" footer="0.15748031496062992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2026-10-07T11:22:28Z</dcterms:modified>
</cp:coreProperties>
</file>