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 ПАРКОВОЕ ХОЗЯЙСТВО\Электронный магазин\2026\14 Мотопомпа и рукава\Для размещения\"/>
    </mc:Choice>
  </mc:AlternateContent>
  <xr:revisionPtr revIDLastSave="0" documentId="13_ncr:1_{B65C8EAA-995E-4BAE-A4B1-EACB8DBFDE4A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J6" i="1"/>
  <c r="M7" i="1" l="1"/>
  <c r="M6" i="1"/>
  <c r="G6" i="1"/>
  <c r="M8" i="1" l="1"/>
  <c r="H13" i="1"/>
  <c r="G7" i="1"/>
  <c r="K6" i="1"/>
  <c r="K7" i="1"/>
  <c r="L7" i="1" l="1"/>
  <c r="L6" i="1"/>
</calcChain>
</file>

<file path=xl/sharedStrings.xml><?xml version="1.0" encoding="utf-8"?>
<sst xmlns="http://schemas.openxmlformats.org/spreadsheetml/2006/main" count="26" uniqueCount="25">
  <si>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</si>
  <si>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</si>
  <si>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</si>
  <si>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</si>
  <si>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</si>
  <si>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</si>
  <si>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</si>
  <si>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</si>
  <si>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</si>
  <si>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</si>
  <si>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</si>
  <si>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</si>
  <si>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</si>
  <si>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</si>
  <si>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</si>
  <si>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</si>
  <si>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</si>
  <si>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</si>
  <si>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шт</t>
  </si>
  <si>
    <t>Итого:</t>
  </si>
  <si>
    <t>Мотопомпа бензиновая для грязной воды ЗУБР МПГ-1800</t>
  </si>
  <si>
    <t xml:space="preserve">По результатам анализа рынка среднерыночная стоимость товаров составляет 78 333,37 руб. Цена контракта, предлагаемая к заключению, составляет 75 207,00 руб., что не превышает среднерыночный уровень цен. </t>
  </si>
  <si>
    <t>Расчет цены контракта с единственным поставщиком (подрядчиком, исполнителем)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</si>
  <si>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91-01-10 от 02.10.2026;
ИЦИ №2: письмо № 92-01-10 от 02.10.2026;
ИЦИ №3: письмо № 93-01-10 от 02.10.2026.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</si>
  <si>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>Пожарный рукав напор Классик РПК(В)-100-0,8-УХЛ1 с ГРВ-100 Ал, (20+/-1м)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</si>
</sst>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3" fontId="0" fillId="0" borderId="0" xfId="1" applyFont="1"/>
    <xf numFmtId="0" fontId="10" fillId="2" borderId="1" xfId="0" applyFont="1" applyFill="1" applyBorder="1" applyAlignment="1">
      <alignment horizontal="left" vertical="center" wrapText="1"/>
    </xf>
    <xf numFmtId="0" fontId="18" fillId="0" borderId="1" xfId="0" applyFont="1" applyBorder="1"/>
    <xf numFmtId="4" fontId="7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right" vertical="center" wrapText="1"/>
    </xf>
    <xf numFmtId="4" fontId="7" fillId="0" borderId="1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65C21DA7-4630-4F74-ACE4-E220C6E69069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9"/>
  <sheetViews>
    <sheetView tabSelected="1" zoomScale="85" zoomScaleNormal="85" workbookViewId="0">
      <selection activeCell="R11" sqref="A1:R11"/>
    </sheetView>
  </sheetViews>
  <sheetFormatPr defaultRowHeight="14.4" x14ac:dyDescent="0.3"/>
  <cols>
    <col min="1" max="1" width="3.5546875" style="30" customWidth="1"/>
    <col min="2" max="2" width="55.44140625" style="34" customWidth="1"/>
    <col min="3" max="3" width="9.44140625" style="34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3.44140625" customWidth="1"/>
    <col min="10" max="10" width="11" customWidth="1"/>
    <col min="11" max="11" width="13.109375" customWidth="1"/>
    <col min="12" max="12" width="12.44140625" style="32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4" t="s">
        <v>22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22" ht="117.75" customHeight="1" x14ac:dyDescent="0.3">
      <c r="A2" s="45" t="s">
        <v>23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/>
      <c r="O2" s="46"/>
      <c r="P2" s="46"/>
    </row>
    <row r="3" spans="1:22" ht="48.6" customHeight="1" x14ac:dyDescent="0.3">
      <c r="A3" s="47" t="s">
        <v>0</v>
      </c>
      <c r="B3" s="49" t="s">
        <v>1</v>
      </c>
      <c r="C3" s="49" t="s">
        <v>2</v>
      </c>
      <c r="D3" s="51" t="s">
        <v>3</v>
      </c>
      <c r="E3" s="52"/>
      <c r="F3" s="52"/>
      <c r="G3" s="53"/>
      <c r="H3" s="49" t="s">
        <v>4</v>
      </c>
      <c r="I3" s="49" t="s">
        <v>5</v>
      </c>
      <c r="J3" s="54" t="s">
        <v>6</v>
      </c>
      <c r="K3" s="54"/>
      <c r="L3" s="54"/>
      <c r="M3" s="1" t="s">
        <v>7</v>
      </c>
      <c r="P3" s="2"/>
    </row>
    <row r="4" spans="1:22" ht="105.6" x14ac:dyDescent="0.3">
      <c r="A4" s="48"/>
      <c r="B4" s="50"/>
      <c r="C4" s="50"/>
      <c r="D4" s="3" t="s">
        <v>8</v>
      </c>
      <c r="E4" s="3" t="s">
        <v>9</v>
      </c>
      <c r="F4" s="3" t="s">
        <v>10</v>
      </c>
      <c r="G4" s="4"/>
      <c r="H4" s="50"/>
      <c r="I4" s="50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ht="27.6" x14ac:dyDescent="0.3">
      <c r="A6" s="13">
        <v>1</v>
      </c>
      <c r="B6" s="39" t="s">
        <v>24</v>
      </c>
      <c r="C6" s="14" t="s">
        <v>18</v>
      </c>
      <c r="D6" s="36">
        <v>10342.799999999999</v>
      </c>
      <c r="E6" s="36">
        <v>9945</v>
      </c>
      <c r="F6" s="36">
        <v>10641.15</v>
      </c>
      <c r="G6" s="37">
        <f>D6+E6+F6</f>
        <v>30928.949999999997</v>
      </c>
      <c r="H6" s="36">
        <v>2</v>
      </c>
      <c r="I6" s="15">
        <v>3</v>
      </c>
      <c r="J6" s="37">
        <f>ROUND(AVERAGE(D6:F6),2)</f>
        <v>10309.65</v>
      </c>
      <c r="K6" s="37">
        <f t="shared" ref="K6:K7" si="0">STDEV(D6:F6)</f>
        <v>349.25692190706809</v>
      </c>
      <c r="L6" s="16">
        <f t="shared" ref="L6:L7" si="1">K6/J6</f>
        <v>3.3876700169944478E-2</v>
      </c>
      <c r="M6" s="17">
        <f>J6*H6</f>
        <v>20619.3</v>
      </c>
    </row>
    <row r="7" spans="1:22" x14ac:dyDescent="0.3">
      <c r="A7" s="13">
        <v>2</v>
      </c>
      <c r="B7" s="40" t="s">
        <v>20</v>
      </c>
      <c r="C7" s="14" t="s">
        <v>18</v>
      </c>
      <c r="D7" s="36">
        <v>58082.85</v>
      </c>
      <c r="E7" s="36">
        <v>55317</v>
      </c>
      <c r="F7" s="36">
        <v>59742.36</v>
      </c>
      <c r="G7" s="37">
        <f t="shared" ref="G7" si="2">D7+E7+F7</f>
        <v>173142.21000000002</v>
      </c>
      <c r="H7" s="36">
        <v>1</v>
      </c>
      <c r="I7" s="15">
        <v>3</v>
      </c>
      <c r="J7" s="37">
        <f>ROUND(AVERAGE(D7:F7),2)</f>
        <v>57714.07</v>
      </c>
      <c r="K7" s="37">
        <f t="shared" si="0"/>
        <v>2235.6099388533771</v>
      </c>
      <c r="L7" s="16">
        <f t="shared" si="1"/>
        <v>3.8735960552658599E-2</v>
      </c>
      <c r="M7" s="17">
        <f>J7*H7</f>
        <v>57714.07</v>
      </c>
    </row>
    <row r="8" spans="1:22" x14ac:dyDescent="0.3">
      <c r="A8" s="42" t="s">
        <v>19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1">
        <f>SUM(M6:Q7)</f>
        <v>78333.37</v>
      </c>
    </row>
    <row r="9" spans="1:22" ht="36" customHeight="1" x14ac:dyDescent="0.3">
      <c r="A9" s="18"/>
      <c r="B9" s="19"/>
      <c r="C9" s="19"/>
      <c r="D9" s="19"/>
      <c r="E9" s="19"/>
      <c r="F9" s="19"/>
      <c r="G9" s="20"/>
      <c r="H9" s="19"/>
      <c r="I9" s="21"/>
      <c r="J9" s="21"/>
      <c r="K9" s="22"/>
      <c r="L9" s="23"/>
      <c r="M9" s="22"/>
      <c r="R9" s="38"/>
      <c r="T9" s="24"/>
    </row>
    <row r="10" spans="1:22" ht="33" customHeight="1" x14ac:dyDescent="0.3">
      <c r="A10" s="43" t="s">
        <v>21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R10" s="25"/>
      <c r="S10" s="25"/>
      <c r="V10" s="24"/>
    </row>
    <row r="11" spans="1:22" ht="36" customHeight="1" x14ac:dyDescent="0.3">
      <c r="A11" s="26"/>
      <c r="B11" s="27"/>
      <c r="C11" s="27"/>
      <c r="D11" s="28"/>
      <c r="E11" s="28"/>
      <c r="F11" s="28"/>
      <c r="G11" s="28"/>
      <c r="H11" s="28"/>
      <c r="I11" s="28"/>
      <c r="J11" s="28"/>
      <c r="K11" s="28"/>
      <c r="L11" s="29"/>
      <c r="M11" s="28"/>
      <c r="V11" s="24"/>
    </row>
    <row r="12" spans="1:22" ht="35.25" customHeight="1" x14ac:dyDescent="0.3">
      <c r="B12" s="27"/>
      <c r="C12" s="27"/>
      <c r="D12" s="31"/>
      <c r="E12" s="31"/>
      <c r="F12" s="31"/>
      <c r="G12" s="31"/>
      <c r="H12" s="31"/>
      <c r="I12" s="31"/>
      <c r="J12" s="31"/>
      <c r="K12" s="31"/>
      <c r="M12" s="31"/>
      <c r="V12" s="24"/>
    </row>
    <row r="13" spans="1:22" ht="33.75" customHeight="1" x14ac:dyDescent="0.3">
      <c r="B13" s="27"/>
      <c r="C13" s="27"/>
      <c r="D13" s="31"/>
      <c r="E13" s="31"/>
      <c r="F13" s="31"/>
      <c r="G13" s="31"/>
      <c r="H13" s="31">
        <f>SUM(H6:H7)</f>
        <v>3</v>
      </c>
      <c r="I13" s="31"/>
      <c r="J13" s="31"/>
      <c r="K13" s="31"/>
      <c r="M13" s="31"/>
      <c r="S13" s="25"/>
      <c r="V13" s="24"/>
    </row>
    <row r="14" spans="1:22" ht="46.5" customHeight="1" x14ac:dyDescent="0.3">
      <c r="B14" s="27"/>
      <c r="C14" s="27"/>
      <c r="D14" s="31"/>
      <c r="E14" s="31"/>
      <c r="F14" s="31"/>
      <c r="G14" s="31"/>
      <c r="H14" s="31"/>
      <c r="I14" s="31"/>
      <c r="J14" s="31"/>
      <c r="K14" s="31"/>
      <c r="M14" s="31"/>
      <c r="S14" s="25"/>
      <c r="V14" s="24"/>
    </row>
    <row r="15" spans="1:22" ht="45.75" customHeight="1" x14ac:dyDescent="0.3">
      <c r="B15" s="27"/>
      <c r="C15" s="27"/>
      <c r="D15" s="31"/>
      <c r="E15" s="31"/>
      <c r="F15" s="31"/>
      <c r="G15" s="31"/>
      <c r="H15" s="31"/>
      <c r="I15" s="31"/>
      <c r="J15" s="31"/>
      <c r="K15" s="31"/>
      <c r="M15" s="33"/>
      <c r="V15" s="24"/>
    </row>
    <row r="16" spans="1:22" ht="34.5" customHeight="1" x14ac:dyDescent="0.3">
      <c r="B16" s="27"/>
      <c r="C16" s="27"/>
      <c r="D16" s="31"/>
      <c r="E16" s="31"/>
      <c r="F16" s="31"/>
      <c r="G16" s="31"/>
      <c r="H16" s="31"/>
      <c r="I16" s="31"/>
      <c r="J16" s="31"/>
      <c r="K16" s="31"/>
      <c r="V16" s="24"/>
    </row>
    <row r="17" spans="22:22" ht="31.5" customHeight="1" x14ac:dyDescent="0.3">
      <c r="V17" s="24"/>
    </row>
    <row r="18" spans="22:22" ht="34.5" customHeight="1" x14ac:dyDescent="0.3">
      <c r="V18" s="24"/>
    </row>
    <row r="19" spans="22:22" ht="36" customHeight="1" x14ac:dyDescent="0.3">
      <c r="V19" s="24"/>
    </row>
    <row r="20" spans="22:22" ht="35.25" customHeight="1" x14ac:dyDescent="0.3">
      <c r="V20" s="24"/>
    </row>
    <row r="21" spans="22:22" ht="47.25" customHeight="1" x14ac:dyDescent="0.3">
      <c r="V21" s="24"/>
    </row>
    <row r="22" spans="22:22" ht="34.5" customHeight="1" x14ac:dyDescent="0.3">
      <c r="V22" s="24"/>
    </row>
    <row r="23" spans="22:22" ht="47.25" customHeight="1" x14ac:dyDescent="0.3">
      <c r="V23" s="24"/>
    </row>
    <row r="24" spans="22:22" ht="47.25" customHeight="1" x14ac:dyDescent="0.3">
      <c r="V24" s="24"/>
    </row>
    <row r="25" spans="22:22" ht="48" customHeight="1" x14ac:dyDescent="0.3">
      <c r="V25" s="24"/>
    </row>
    <row r="26" spans="22:22" ht="35.25" customHeight="1" x14ac:dyDescent="0.3">
      <c r="V26" s="24"/>
    </row>
    <row r="27" spans="22:22" ht="47.25" customHeight="1" x14ac:dyDescent="0.3">
      <c r="V27" s="24"/>
    </row>
    <row r="28" spans="22:22" ht="46.5" customHeight="1" x14ac:dyDescent="0.3">
      <c r="V28" s="24"/>
    </row>
    <row r="29" spans="22:22" ht="45" customHeight="1" x14ac:dyDescent="0.3">
      <c r="V29" s="24"/>
    </row>
    <row r="30" spans="22:22" ht="50.25" customHeight="1" x14ac:dyDescent="0.3">
      <c r="V30" s="24"/>
    </row>
    <row r="31" spans="22:22" ht="48.75" customHeight="1" x14ac:dyDescent="0.3">
      <c r="V31" s="24"/>
    </row>
    <row r="32" spans="22:22" ht="49.5" customHeight="1" x14ac:dyDescent="0.3">
      <c r="V32" s="24"/>
    </row>
    <row r="33" spans="22:22" ht="36" customHeight="1" x14ac:dyDescent="0.3">
      <c r="V33" s="24"/>
    </row>
    <row r="34" spans="22:22" ht="36" customHeight="1" x14ac:dyDescent="0.3">
      <c r="V34" s="24"/>
    </row>
    <row r="35" spans="22:22" ht="36" customHeight="1" x14ac:dyDescent="0.3">
      <c r="V35" s="24"/>
    </row>
    <row r="36" spans="22:22" ht="36" customHeight="1" x14ac:dyDescent="0.3">
      <c r="V36" s="24"/>
    </row>
    <row r="37" spans="22:22" ht="36" customHeight="1" x14ac:dyDescent="0.3">
      <c r="V37" s="24"/>
    </row>
    <row r="38" spans="22:22" ht="36" customHeight="1" x14ac:dyDescent="0.3">
      <c r="V38" s="24"/>
    </row>
    <row r="39" spans="22:22" ht="36" customHeight="1" x14ac:dyDescent="0.3">
      <c r="V39" s="24"/>
    </row>
    <row r="40" spans="22:22" ht="36" customHeight="1" x14ac:dyDescent="0.3">
      <c r="V40" s="24"/>
    </row>
    <row r="41" spans="22:22" ht="36" customHeight="1" x14ac:dyDescent="0.3">
      <c r="V41" s="24"/>
    </row>
    <row r="42" spans="22:22" ht="36" customHeight="1" x14ac:dyDescent="0.3">
      <c r="V42" s="24"/>
    </row>
    <row r="43" spans="22:22" ht="36" customHeight="1" x14ac:dyDescent="0.3">
      <c r="V43" s="24"/>
    </row>
    <row r="44" spans="22:22" ht="36" customHeight="1" x14ac:dyDescent="0.3">
      <c r="V44" s="24"/>
    </row>
    <row r="45" spans="22:22" ht="36" customHeight="1" x14ac:dyDescent="0.3">
      <c r="V45" s="24"/>
    </row>
    <row r="46" spans="22:22" ht="36" customHeight="1" x14ac:dyDescent="0.3">
      <c r="V46" s="24"/>
    </row>
    <row r="47" spans="22:22" ht="36" customHeight="1" x14ac:dyDescent="0.3">
      <c r="V47" s="24"/>
    </row>
    <row r="48" spans="22:22" x14ac:dyDescent="0.3">
      <c r="V48" s="35"/>
    </row>
    <row r="49" ht="32.25" customHeight="1" x14ac:dyDescent="0.3"/>
  </sheetData>
  <mergeCells count="12">
    <mergeCell ref="A8:L8"/>
    <mergeCell ref="A10:M10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2026-10-13T13:51:00Z</cp:lastPrinted>
  <dcterms:created xsi:type="dcterms:W3CDTF">2026-01-26T06:45:56Z</dcterms:created>
  <dcterms:modified xsi:type="dcterms:W3CDTF">2026-10-13T13:51:07Z</dcterms:modified>
</cp:coreProperties>
</file>