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Субсидияя 2026\Всерос сентябрь\орг менеджер\"/>
    </mc:Choice>
  </mc:AlternateContent>
  <bookViews>
    <workbookView xWindow="0" yWindow="0" windowWidth="28800" windowHeight="11730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" i="2" l="1"/>
  <c r="J7" i="2" s="1"/>
  <c r="K7" i="2" s="1"/>
  <c r="L7" i="2"/>
  <c r="M7" i="2" s="1"/>
  <c r="N7" i="2"/>
  <c r="O7" i="2" s="1"/>
  <c r="O8" i="2" l="1"/>
  <c r="I9" i="2" l="1"/>
</calcChain>
</file>

<file path=xl/sharedStrings.xml><?xml version="1.0" encoding="utf-8"?>
<sst xmlns="http://schemas.openxmlformats.org/spreadsheetml/2006/main" count="31" uniqueCount="31">
  <si>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</si>
  <si>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</si>
  <si>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</si>
  <si>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</si>
  <si>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</si>
  <si>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</si>
  <si>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</si>
  <si>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</si>
  <si>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</si>
  <si>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</si>
  <si>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В результате проведенного расчета Н(М)ЦК, ЦКЕП контракта составила: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</si>
  <si>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</si>
  <si>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</si>
  <si>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</si>
  <si>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</si>
  <si>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</si>
  <si>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</si>
  <si>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</si>
  <si>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</si>
  <si>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</si>
  <si>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</si>
  <si>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</si>
  <si>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</si>
  <si>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Коммерческие предложения (руб./ед.изм.)</t>
  </si>
  <si>
    <t xml:space="preserve">Приложение 2 к Извещению
об осуществлении закупки
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</si>
  <si>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</t>
    </r>
    <r>
      <rPr>
        <b/>
        <i/>
        <sz val="10"/>
        <color rgb="FFFF0000"/>
        <rFont val="Times New Roman"/>
        <family val="1"/>
        <charset val="204"/>
      </rPr>
      <t xml:space="preserve">  (не должен превышать 33%)</t>
    </r>
  </si>
  <si>
    <t>усл. Ед.</t>
  </si>
  <si>
    <t>№</t>
  </si>
  <si>
    <t>1.</t>
  </si>
  <si>
    <t xml:space="preserve">Оказание услуг организационного менеджера Всероссийского форума «Деструктивные субкультуры: практики профилактики» в рамках деятельности Круглогодичного молодежного центра «Безопасность и профилактика» в 2026 году </t>
  </si>
  <si>
    <t>Наименование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</si>
</sst>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0.000"/>
    <numFmt numFmtId="165" formatCode="0.0000"/>
  </numFmts>
  <fonts count="11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i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 applyProtection="1">
      <alignment wrapText="1"/>
      <protection locked="0"/>
    </xf>
    <xf numFmtId="165" fontId="4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3" fontId="8" fillId="0" borderId="1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43" fontId="2" fillId="0" borderId="2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3" fontId="1" fillId="0" borderId="1" xfId="1" applyFont="1" applyFill="1" applyBorder="1" applyAlignment="1">
      <alignment horizontal="center" vertical="center"/>
    </xf>
    <xf numFmtId="43" fontId="7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justify" vertical="center" wrapText="1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10</xdr:col>
      <xdr:colOff>712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5</xdr:row>
      <xdr:rowOff>2676245</xdr:rowOff>
    </xdr:from>
    <xdr:to>
      <xdr:col>11</xdr:col>
      <xdr:colOff>1020534</xdr:colOff>
      <xdr:row>6</xdr:row>
      <xdr:rowOff>8506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5</xdr:row>
      <xdr:rowOff>1404360</xdr:rowOff>
    </xdr:from>
    <xdr:to>
      <xdr:col>11</xdr:col>
      <xdr:colOff>447840</xdr:colOff>
      <xdr:row>5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6"/>
  <sheetViews>
    <sheetView tabSelected="1" zoomScale="70" zoomScaleNormal="70" zoomScaleSheetLayoutView="100" workbookViewId="0">
      <selection activeCell="X6" sqref="X6"/>
    </sheetView>
  </sheetViews>
  <sheetFormatPr defaultRowHeight="15" x14ac:dyDescent="0.25"/>
  <cols>
    <col min="1" max="1" width="6.7109375" style="1" customWidth="1"/>
    <col min="2" max="2" width="42" style="1" customWidth="1"/>
    <col min="3" max="3" width="10" style="1" customWidth="1"/>
    <col min="4" max="4" width="6.7109375" style="1" customWidth="1"/>
    <col min="5" max="7" width="15" style="1" customWidth="1"/>
    <col min="8" max="8" width="9.28515625" style="1" customWidth="1"/>
    <col min="9" max="9" width="19.7109375" style="1" customWidth="1"/>
    <col min="10" max="10" width="15.42578125" style="1" customWidth="1"/>
    <col min="11" max="11" width="14.28515625" style="1" customWidth="1"/>
    <col min="12" max="12" width="15.5703125" style="1" customWidth="1"/>
    <col min="13" max="13" width="12.5703125" style="1" customWidth="1"/>
    <col min="14" max="14" width="14.28515625" style="1" customWidth="1"/>
    <col min="15" max="15" width="15.5703125" style="1" customWidth="1"/>
    <col min="16" max="256" width="9.28515625" style="1" customWidth="1"/>
    <col min="257" max="1024" width="9.28515625" customWidth="1"/>
  </cols>
  <sheetData>
    <row r="1" spans="1:15" ht="29.65" customHeight="1" x14ac:dyDescent="0.25">
      <c r="N1" s="34" t="s">
        <v>24</v>
      </c>
      <c r="O1" s="35"/>
    </row>
    <row r="2" spans="1:15" x14ac:dyDescent="0.25">
      <c r="N2" s="35"/>
      <c r="O2" s="35"/>
    </row>
    <row r="3" spans="1:15" s="7" customFormat="1" ht="46.15" customHeight="1" x14ac:dyDescent="0.3">
      <c r="A3" s="39" t="s">
        <v>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7" customFormat="1" ht="48.75" customHeight="1" x14ac:dyDescent="0.3">
      <c r="A4" s="6"/>
      <c r="B4" s="6" t="s">
        <v>0</v>
      </c>
      <c r="C4" s="40" t="s">
        <v>1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6"/>
      <c r="O4" s="6"/>
    </row>
    <row r="5" spans="1:15" ht="39" customHeight="1" x14ac:dyDescent="0.25">
      <c r="A5" s="41" t="s">
        <v>27</v>
      </c>
      <c r="B5" s="42" t="s">
        <v>30</v>
      </c>
      <c r="C5" s="41" t="s">
        <v>2</v>
      </c>
      <c r="D5" s="41" t="s">
        <v>3</v>
      </c>
      <c r="E5" s="41" t="s">
        <v>23</v>
      </c>
      <c r="F5" s="41"/>
      <c r="G5" s="41"/>
      <c r="H5" s="8"/>
      <c r="I5" s="32" t="s">
        <v>20</v>
      </c>
      <c r="J5" s="32"/>
      <c r="K5" s="32"/>
      <c r="L5" s="33" t="s">
        <v>19</v>
      </c>
      <c r="M5" s="33"/>
      <c r="N5" s="33"/>
      <c r="O5" s="33"/>
    </row>
    <row r="6" spans="1:15" ht="237" customHeight="1" x14ac:dyDescent="0.25">
      <c r="A6" s="41"/>
      <c r="B6" s="42"/>
      <c r="C6" s="42"/>
      <c r="D6" s="42"/>
      <c r="E6" s="9" t="s">
        <v>14</v>
      </c>
      <c r="F6" s="9" t="s">
        <v>15</v>
      </c>
      <c r="G6" s="9" t="s">
        <v>16</v>
      </c>
      <c r="H6" s="9" t="s">
        <v>4</v>
      </c>
      <c r="I6" s="10" t="s">
        <v>5</v>
      </c>
      <c r="J6" s="10" t="s">
        <v>6</v>
      </c>
      <c r="K6" s="10" t="s">
        <v>25</v>
      </c>
      <c r="L6" s="10" t="s">
        <v>7</v>
      </c>
      <c r="M6" s="10" t="s">
        <v>8</v>
      </c>
      <c r="N6" s="10" t="s">
        <v>17</v>
      </c>
      <c r="O6" s="10" t="s">
        <v>18</v>
      </c>
    </row>
    <row r="7" spans="1:15" ht="76.5" x14ac:dyDescent="0.25">
      <c r="A7" s="26" t="s">
        <v>28</v>
      </c>
      <c r="B7" s="31" t="s">
        <v>29</v>
      </c>
      <c r="C7" s="28" t="s">
        <v>26</v>
      </c>
      <c r="D7" s="27">
        <v>1</v>
      </c>
      <c r="E7" s="29">
        <v>250000</v>
      </c>
      <c r="F7" s="29">
        <v>289000</v>
      </c>
      <c r="G7" s="29">
        <v>330000</v>
      </c>
      <c r="H7" s="18" t="s">
        <v>9</v>
      </c>
      <c r="I7" s="17">
        <f t="shared" ref="I7" si="0">AVERAGE(E7:G7)</f>
        <v>289666.66666666669</v>
      </c>
      <c r="J7" s="19">
        <f t="shared" ref="J7" si="1">SQRT(((SUM((POWER(G7-I7,2)),(POWER(F7-I7,2)),(POWER(E7-I7,2)))/(COLUMNS(E7:G7)-1))))</f>
        <v>40004.16644967538</v>
      </c>
      <c r="K7" s="19">
        <f t="shared" ref="K7" si="2">J7/I7*100</f>
        <v>13.810414194364343</v>
      </c>
      <c r="L7" s="17">
        <f t="shared" ref="L7" si="3">((D7/3)*(SUM(E7:G7)))</f>
        <v>289666.66666666663</v>
      </c>
      <c r="M7" s="20">
        <f t="shared" ref="M7" si="4">L7/D7</f>
        <v>289666.66666666663</v>
      </c>
      <c r="N7" s="22">
        <f t="shared" ref="N7" si="5">MIN(E7:G7)</f>
        <v>250000</v>
      </c>
      <c r="O7" s="22">
        <f t="shared" ref="O7" si="6">N7*D7</f>
        <v>250000</v>
      </c>
    </row>
    <row r="8" spans="1:15" s="21" customFormat="1" ht="40.15" customHeight="1" x14ac:dyDescent="0.25">
      <c r="A8" s="23"/>
      <c r="B8" s="36" t="s">
        <v>13</v>
      </c>
      <c r="C8" s="36"/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22">
        <f>SUM(O7:O7)</f>
        <v>250000</v>
      </c>
    </row>
    <row r="9" spans="1:15" s="12" customFormat="1" ht="30" customHeight="1" x14ac:dyDescent="0.25">
      <c r="A9" s="44" t="s">
        <v>10</v>
      </c>
      <c r="B9" s="45"/>
      <c r="C9" s="45"/>
      <c r="D9" s="45"/>
      <c r="E9" s="45"/>
      <c r="F9" s="45"/>
      <c r="G9" s="45"/>
      <c r="H9" s="45"/>
      <c r="I9" s="24">
        <f>O8</f>
        <v>250000</v>
      </c>
      <c r="J9" s="25" t="s">
        <v>11</v>
      </c>
      <c r="K9" s="25"/>
      <c r="L9" s="25"/>
      <c r="M9" s="25"/>
      <c r="N9" s="25"/>
      <c r="O9" s="11"/>
    </row>
    <row r="10" spans="1:15" ht="47.25" customHeight="1" x14ac:dyDescent="0.25">
      <c r="A10" s="46" t="s">
        <v>21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spans="1:15" ht="52.5" customHeight="1" x14ac:dyDescent="0.25">
      <c r="A11" s="47" t="s">
        <v>12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</row>
    <row r="12" spans="1:15" s="3" customFormat="1" ht="15.6" customHeight="1" x14ac:dyDescent="0.25">
      <c r="A12" s="43"/>
      <c r="B12" s="43"/>
      <c r="C12" s="43"/>
      <c r="D12" s="2"/>
      <c r="E12" s="13"/>
      <c r="F12" s="14"/>
      <c r="G12" s="5"/>
    </row>
    <row r="13" spans="1:15" s="3" customFormat="1" ht="11.25" customHeight="1" x14ac:dyDescent="0.25">
      <c r="A13" s="4"/>
      <c r="B13" s="4"/>
      <c r="C13" s="4"/>
      <c r="D13" s="2"/>
      <c r="E13" s="13"/>
      <c r="F13" s="14"/>
      <c r="G13" s="5"/>
    </row>
    <row r="14" spans="1:15" s="16" customFormat="1" ht="21" customHeight="1" x14ac:dyDescent="0.3">
      <c r="A14" s="15"/>
      <c r="B14" s="15"/>
      <c r="C14" s="15"/>
      <c r="D14" s="7"/>
      <c r="E14" s="30"/>
      <c r="F14" s="30"/>
      <c r="G14" s="30"/>
    </row>
    <row r="15" spans="1:15" s="7" customFormat="1" ht="19.5" customHeight="1" x14ac:dyDescent="0.3">
      <c r="A15" s="38"/>
      <c r="B15" s="38"/>
    </row>
    <row r="16" spans="1:15" s="3" customFormat="1" ht="15.75" x14ac:dyDescent="0.25">
      <c r="A16" s="43"/>
      <c r="B16" s="43"/>
      <c r="C16" s="43"/>
      <c r="D16" s="2"/>
      <c r="E16" s="13"/>
      <c r="F16" s="14"/>
      <c r="G16" s="5"/>
    </row>
  </sheetData>
  <mergeCells count="17">
    <mergeCell ref="A16:C16"/>
    <mergeCell ref="A9:H9"/>
    <mergeCell ref="A10:O10"/>
    <mergeCell ref="A12:C12"/>
    <mergeCell ref="A11:O11"/>
    <mergeCell ref="I5:K5"/>
    <mergeCell ref="L5:O5"/>
    <mergeCell ref="N1:O2"/>
    <mergeCell ref="B8:N8"/>
    <mergeCell ref="A15:B15"/>
    <mergeCell ref="A3:O3"/>
    <mergeCell ref="C4:M4"/>
    <mergeCell ref="A5:A6"/>
    <mergeCell ref="B5:B6"/>
    <mergeCell ref="C5:C6"/>
    <mergeCell ref="D5:D6"/>
    <mergeCell ref="E5:G5"/>
  </mergeCells>
  <printOptions gridLines="1"/>
  <pageMargins left="0.31496062992125984" right="0.31496062992125984" top="0.35433070866141736" bottom="0.35433070866141736" header="0.31496062992125984" footer="0.31496062992125984"/>
  <pageSetup paperSize="9" scale="6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admin</cp:lastModifiedBy>
  <cp:revision>1</cp:revision>
  <cp:lastPrinted>2022-02-02T06:43:45Z</cp:lastPrinted>
  <dcterms:created xsi:type="dcterms:W3CDTF">2014-01-15T21:15:09Z</dcterms:created>
  <dcterms:modified xsi:type="dcterms:W3CDTF">2026-09-21T14:40:59Z</dcterms:modified>
  <cp:category/>
  <cp:contentStatus/>
</cp:coreProperties>
</file>