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Флешка2022\Договоры 2026\Мед.осмотр\договор октябрь\"/>
    </mc:Choice>
  </mc:AlternateContent>
  <bookViews>
    <workbookView xWindow="0" yWindow="0" windowWidth="20640" windowHeight="11760" firstSheet="1" activeTab="2"/>
  </bookViews>
  <sheets>
    <sheet name="Лист1" sheetId="3" state="hidden" r:id="rId1"/>
    <sheet name="НМЦК ЛОЛ) (ДО)" sheetId="9" r:id="rId2"/>
    <sheet name="НМЦК ЛОЛ)" sheetId="8" r:id="rId3"/>
  </sheets>
  <definedNames>
    <definedName name="_xlnm.Print_Area" localSheetId="2">'НМЦК ЛОЛ)'!$A$1:$K$23</definedName>
    <definedName name="_xlnm.Print_Area" localSheetId="1">'НМЦК ЛОЛ) (ДО)'!$A$1:$K$23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5" i="9" l="1"/>
  <c r="I15" i="9"/>
  <c r="J15" i="9" s="1"/>
  <c r="H15" i="9"/>
  <c r="K14" i="9"/>
  <c r="I14" i="9"/>
  <c r="J14" i="9" s="1"/>
  <c r="H14" i="9"/>
  <c r="K13" i="9"/>
  <c r="I13" i="9"/>
  <c r="J13" i="9" s="1"/>
  <c r="H13" i="9"/>
  <c r="K12" i="9"/>
  <c r="I12" i="9"/>
  <c r="J12" i="9" s="1"/>
  <c r="H12" i="9"/>
  <c r="K11" i="9"/>
  <c r="I11" i="9"/>
  <c r="J11" i="9" s="1"/>
  <c r="H11" i="9"/>
  <c r="K16" i="9" l="1"/>
  <c r="K11" i="8"/>
  <c r="K15" i="8" l="1"/>
  <c r="K14" i="8"/>
  <c r="K13" i="8"/>
  <c r="K12" i="8"/>
  <c r="I14" i="8"/>
  <c r="H14" i="8"/>
  <c r="I13" i="8"/>
  <c r="H13" i="8"/>
  <c r="J13" i="8" l="1"/>
  <c r="J14" i="8"/>
  <c r="K16" i="8" l="1"/>
  <c r="I15" i="8" l="1"/>
  <c r="H15" i="8"/>
  <c r="I12" i="8"/>
  <c r="H12" i="8"/>
  <c r="I11" i="8"/>
  <c r="H11" i="8"/>
  <c r="J15" i="8" l="1"/>
  <c r="J11" i="8"/>
  <c r="J12" i="8"/>
</calcChain>
</file>

<file path=xl/sharedStrings.xml><?xml version="1.0" encoding="utf-8"?>
<sst xmlns="http://schemas.openxmlformats.org/spreadsheetml/2006/main" count="61" uniqueCount="28">
  <si>
    <t>Кол-во</t>
  </si>
  <si>
    <t xml:space="preserve">Средняя арифметическая цена за единицу     &lt;ц&gt; </t>
  </si>
  <si>
    <t>Среднее квадратичное отклонение</t>
  </si>
  <si>
    <t>Коммерческие предложения (руб.)</t>
  </si>
  <si>
    <t>ИТОГО:</t>
  </si>
  <si>
    <t>№ п/п</t>
  </si>
  <si>
    <t>Ед. изм.</t>
  </si>
  <si>
    <t>Однородность совокупности значений выявленных цен, используемых в расчете Н(М)ЦК</t>
  </si>
  <si>
    <t>Наименование товара</t>
  </si>
  <si>
    <t>**Цена контракта сформирована с учетом всех налогов, сборов, расходов на погрузку, перевозку, транспортировку, хранение, доставку, разгрузку, установку, настройку, а также включает другие обязательные платежи, связанные с поставкой товара.</t>
  </si>
  <si>
    <r>
      <t xml:space="preserve">коэффициент вариации цен V (%)           </t>
    </r>
    <r>
      <rPr>
        <i/>
        <sz val="12"/>
        <color indexed="8"/>
        <rFont val="Times New Roman"/>
        <family val="1"/>
        <charset val="204"/>
      </rPr>
      <t xml:space="preserve">         (не должен превышать 33%)</t>
    </r>
  </si>
  <si>
    <t>Н(М)ЦК, определяемая методом сопоставимых рыночных цен
 (анализа рынка)</t>
  </si>
  <si>
    <r>
      <t>Расчет Н(М)ЦК по формуле</t>
    </r>
    <r>
      <rPr>
        <sz val="12"/>
        <color indexed="8"/>
        <rFont val="Times New Roman"/>
        <family val="1"/>
        <charset val="204"/>
      </rPr>
      <t xml:space="preserve">                             v - количество (объем) закупаемого товара;
n - количество значений, используемых в расчете;
i - номер источника ценовой информации;
     - цена единицы</t>
    </r>
  </si>
  <si>
    <t>Должностное лицо, ответственное за подготовку информации: 
заместитель директора Редько Лариса Николаевна, 
тел. 89811471093, 88137875457</t>
  </si>
  <si>
    <t xml:space="preserve">УТВЕРЖДАЮ
Директор 
муниципального бюджетного 
общеобразовательного учреждения
 «Приморский центр образования»
______________   И.А. Милютина
                                            </t>
  </si>
  <si>
    <r>
      <t xml:space="preserve">Коммерческое предложение № 1         </t>
    </r>
    <r>
      <rPr>
        <b/>
        <sz val="12"/>
        <color rgb="FFFF0000"/>
        <rFont val="Times New Roman"/>
        <family val="1"/>
        <charset val="204"/>
      </rPr>
      <t xml:space="preserve">   </t>
    </r>
    <r>
      <rPr>
        <b/>
        <sz val="12"/>
        <rFont val="Times New Roman"/>
        <family val="1"/>
        <charset val="204"/>
      </rPr>
      <t xml:space="preserve">  
</t>
    </r>
  </si>
  <si>
    <r>
      <t xml:space="preserve">Коммерческое предложение № 2       </t>
    </r>
    <r>
      <rPr>
        <b/>
        <sz val="12"/>
        <rFont val="Times New Roman"/>
        <family val="1"/>
        <charset val="204"/>
      </rPr>
      <t xml:space="preserve">       
</t>
    </r>
  </si>
  <si>
    <r>
      <t xml:space="preserve">Коммерческое предложение № 3      </t>
    </r>
    <r>
      <rPr>
        <b/>
        <sz val="12"/>
        <rFont val="Times New Roman"/>
        <family val="1"/>
        <charset val="204"/>
      </rPr>
      <t xml:space="preserve">        
</t>
    </r>
  </si>
  <si>
    <t>чел</t>
  </si>
  <si>
    <t>Периодический медицинский осмотр мужчины  с оформлением медицинской книжки
(Пр.№29-Н от 28.01.2021 г.)
без флюорографического обследования.</t>
  </si>
  <si>
    <t>Периодический медицинский осмотр женщины  с оформлением медицинской книжки
(Пр.№29-Н от 28.01.2021 г.)
без флюорографического обследования.</t>
  </si>
  <si>
    <t xml:space="preserve">Периодический медицинский осмотр женщины старше 40 лет с оформлением медицинской книжки
(Пр.№29-Н от 28.01.2021 г.)
без флюорографического обследования.
</t>
  </si>
  <si>
    <r>
      <t xml:space="preserve">Обоснование начальной (максимальной) цены контракта (Н(М)ЦК) 
на оказание услуги  периодического медицинского осмотра сотрудников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 xml:space="preserve">Валюта, используемая для формирования цены контракта и расчетов с поставщиками (исполнителями, подрядчиками): Российский рубль.
Расчет начальной (максимальной) цены произведен в соответствии с положением статьи 22 Федерального закона №44-ФЗ методом сопоставимых рыночных цен (анализа рынка), в соответствии с методическими рекомендациями формирования начальной (максимальной) цены Контракта, утвержденными приказом Минэкономразвития России от 2 октября 2013 г., № 567
</t>
    </r>
  </si>
  <si>
    <t>Санитарно-гигиеническое обучение и аттестация</t>
  </si>
  <si>
    <t>Замена медицинской книжки</t>
  </si>
  <si>
    <t xml:space="preserve">
ВЫВОД: Проведенные исследования позволяют определить начальную (максимальную) цену услуги в размере – 127 000,00 руб.(Стодвадцать семь тысяч руб. 00 копеек), в т.ч. НДС
</t>
  </si>
  <si>
    <t>ДО</t>
  </si>
  <si>
    <t xml:space="preserve">
ВЫВОД: Проведенные исследования позволяют определить начальную (максимальную) цену услуги в размере – 207 310 руб.(Двести семь тысяч триста десять руб. 00 копеек), в т.ч. НДС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</si>
</sst>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indexed="8"/>
      <name val="Calibri"/>
      <family val="2"/>
      <charset val="204"/>
    </font>
    <font>
      <sz val="10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Calibri"/>
      <family val="2"/>
      <charset val="204"/>
    </font>
    <font>
      <sz val="9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</borders>
  <cellStyleXfs count="2">
    <xf numFmtId="0" fontId="0" fillId="0" borderId="0"/>
    <xf numFmtId="0" fontId="4" fillId="0" borderId="0"/>
  </cellStyleXfs>
  <cellXfs count="5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wrapText="1"/>
    </xf>
    <xf numFmtId="0" fontId="1" fillId="0" borderId="0" xfId="0" applyFont="1" applyAlignment="1">
      <alignment vertical="center"/>
    </xf>
    <xf numFmtId="0" fontId="3" fillId="0" borderId="0" xfId="0" applyFont="1"/>
    <xf numFmtId="0" fontId="3" fillId="0" borderId="0" xfId="0" applyFont="1" applyAlignment="1">
      <alignment wrapText="1"/>
    </xf>
    <xf numFmtId="0" fontId="5" fillId="0" borderId="0" xfId="0" applyFont="1"/>
    <xf numFmtId="0" fontId="5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3" fillId="0" borderId="0" xfId="0" applyFont="1" applyAlignment="1"/>
    <xf numFmtId="0" fontId="8" fillId="0" borderId="0" xfId="0" applyFont="1" applyAlignment="1">
      <alignment horizontal="center" vertical="center" wrapText="1"/>
    </xf>
    <xf numFmtId="0" fontId="7" fillId="0" borderId="0" xfId="0" applyFont="1" applyAlignment="1">
      <alignment vertical="top" wrapText="1"/>
    </xf>
    <xf numFmtId="0" fontId="2" fillId="3" borderId="5" xfId="0" applyFont="1" applyFill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center" vertical="top" wrapText="1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9" fillId="0" borderId="2" xfId="1" applyFont="1" applyFill="1" applyBorder="1" applyAlignment="1">
      <alignment horizontal="center" vertical="center" wrapText="1"/>
    </xf>
    <xf numFmtId="0" fontId="5" fillId="0" borderId="0" xfId="0" applyFont="1" applyAlignment="1"/>
    <xf numFmtId="0" fontId="12" fillId="0" borderId="0" xfId="0" applyFont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4" fontId="9" fillId="0" borderId="2" xfId="0" applyNumberFormat="1" applyFont="1" applyBorder="1" applyAlignment="1">
      <alignment horizontal="center" vertical="center" wrapText="1"/>
    </xf>
    <xf numFmtId="4" fontId="9" fillId="0" borderId="2" xfId="0" applyNumberFormat="1" applyFont="1" applyBorder="1" applyAlignment="1">
      <alignment horizontal="center" vertical="center"/>
    </xf>
    <xf numFmtId="4" fontId="9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top" wrapText="1"/>
    </xf>
    <xf numFmtId="4" fontId="9" fillId="3" borderId="15" xfId="0" applyNumberFormat="1" applyFont="1" applyFill="1" applyBorder="1" applyAlignment="1">
      <alignment horizontal="center" vertical="center" wrapText="1"/>
    </xf>
    <xf numFmtId="4" fontId="9" fillId="3" borderId="2" xfId="0" applyNumberFormat="1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13" fillId="0" borderId="10" xfId="0" applyFont="1" applyBorder="1" applyAlignment="1">
      <alignment horizontal="left" vertical="center"/>
    </xf>
    <xf numFmtId="0" fontId="13" fillId="0" borderId="14" xfId="0" applyFont="1" applyBorder="1" applyAlignment="1">
      <alignment horizontal="left" vertical="center"/>
    </xf>
    <xf numFmtId="0" fontId="13" fillId="0" borderId="2" xfId="0" applyFont="1" applyBorder="1" applyAlignment="1">
      <alignment horizontal="left" vertical="center"/>
    </xf>
    <xf numFmtId="4" fontId="9" fillId="5" borderId="2" xfId="0" applyNumberFormat="1" applyFont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left" vertical="top" wrapText="1"/>
    </xf>
    <xf numFmtId="0" fontId="9" fillId="0" borderId="12" xfId="0" applyFont="1" applyBorder="1" applyAlignment="1">
      <alignment horizontal="left" vertical="top" wrapText="1"/>
    </xf>
    <xf numFmtId="0" fontId="12" fillId="0" borderId="0" xfId="0" applyFont="1" applyAlignment="1">
      <alignment horizontal="left" vertical="top" wrapText="1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right" vertical="top" wrapText="1"/>
    </xf>
    <xf numFmtId="0" fontId="2" fillId="0" borderId="0" xfId="0" applyFont="1" applyFill="1" applyBorder="1" applyAlignment="1">
      <alignment horizontal="center" vertical="top" wrapText="1"/>
    </xf>
    <xf numFmtId="0" fontId="2" fillId="0" borderId="10" xfId="0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2" fontId="10" fillId="0" borderId="9" xfId="0" applyNumberFormat="1" applyFont="1" applyFill="1" applyBorder="1" applyAlignment="1">
      <alignment horizontal="center" vertical="top" wrapText="1"/>
    </xf>
    <xf numFmtId="2" fontId="10" fillId="0" borderId="16" xfId="0" applyNumberFormat="1" applyFont="1" applyFill="1" applyBorder="1" applyAlignment="1">
      <alignment horizontal="center" vertical="top" wrapText="1"/>
    </xf>
    <xf numFmtId="4" fontId="9" fillId="5" borderId="15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Light16"/>
  <colors>
    <mruColors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8</xdr:row>
      <xdr:rowOff>1358348</xdr:rowOff>
    </xdr:from>
    <xdr:to>
      <xdr:col>10</xdr:col>
      <xdr:colOff>0</xdr:colOff>
      <xdr:row>8</xdr:row>
      <xdr:rowOff>1710773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63175" y="3472898"/>
          <a:ext cx="14097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19050</xdr:colOff>
      <xdr:row>8</xdr:row>
      <xdr:rowOff>923925</xdr:rowOff>
    </xdr:from>
    <xdr:to>
      <xdr:col>8</xdr:col>
      <xdr:colOff>1028700</xdr:colOff>
      <xdr:row>8</xdr:row>
      <xdr:rowOff>1362075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58225" y="3038475"/>
          <a:ext cx="100965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85312</xdr:colOff>
      <xdr:row>8</xdr:row>
      <xdr:rowOff>2486439</xdr:rowOff>
    </xdr:from>
    <xdr:to>
      <xdr:col>10</xdr:col>
      <xdr:colOff>1609312</xdr:colOff>
      <xdr:row>8</xdr:row>
      <xdr:rowOff>2819814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58187" y="4600989"/>
          <a:ext cx="15240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259662</xdr:colOff>
      <xdr:row>8</xdr:row>
      <xdr:rowOff>1598959</xdr:rowOff>
    </xdr:from>
    <xdr:to>
      <xdr:col>10</xdr:col>
      <xdr:colOff>421587</xdr:colOff>
      <xdr:row>8</xdr:row>
      <xdr:rowOff>1827559</xdr:rowOff>
    </xdr:to>
    <xdr:pic>
      <xdr:nvPicPr>
        <xdr:cNvPr id="5" name="Picture 6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32537" y="3713509"/>
          <a:ext cx="1619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8</xdr:row>
      <xdr:rowOff>1358348</xdr:rowOff>
    </xdr:from>
    <xdr:to>
      <xdr:col>10</xdr:col>
      <xdr:colOff>0</xdr:colOff>
      <xdr:row>8</xdr:row>
      <xdr:rowOff>1710773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77350" y="2806148"/>
          <a:ext cx="1066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19050</xdr:colOff>
      <xdr:row>8</xdr:row>
      <xdr:rowOff>923925</xdr:rowOff>
    </xdr:from>
    <xdr:to>
      <xdr:col>8</xdr:col>
      <xdr:colOff>1028700</xdr:colOff>
      <xdr:row>8</xdr:row>
      <xdr:rowOff>1362075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2371725"/>
          <a:ext cx="100965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85312</xdr:colOff>
      <xdr:row>8</xdr:row>
      <xdr:rowOff>2486439</xdr:rowOff>
    </xdr:from>
    <xdr:to>
      <xdr:col>10</xdr:col>
      <xdr:colOff>1609312</xdr:colOff>
      <xdr:row>8</xdr:row>
      <xdr:rowOff>2819814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9462" y="3934239"/>
          <a:ext cx="15240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259662</xdr:colOff>
      <xdr:row>8</xdr:row>
      <xdr:rowOff>1598959</xdr:rowOff>
    </xdr:from>
    <xdr:to>
      <xdr:col>10</xdr:col>
      <xdr:colOff>421587</xdr:colOff>
      <xdr:row>8</xdr:row>
      <xdr:rowOff>1827559</xdr:rowOff>
    </xdr:to>
    <xdr:pic>
      <xdr:nvPicPr>
        <xdr:cNvPr id="5" name="Picture 6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03812" y="3046759"/>
          <a:ext cx="1619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9"/>
  <sheetViews>
    <sheetView topLeftCell="A11" zoomScale="115" zoomScaleNormal="115" zoomScaleSheetLayoutView="115" workbookViewId="0">
      <selection activeCell="L17" sqref="L17"/>
    </sheetView>
  </sheetViews>
  <sheetFormatPr defaultColWidth="9.140625" defaultRowHeight="12.75" x14ac:dyDescent="0.2"/>
  <cols>
    <col min="1" max="1" width="4.28515625" style="1" customWidth="1"/>
    <col min="2" max="2" width="27.140625" style="3" customWidth="1"/>
    <col min="3" max="3" width="7.85546875" style="3" customWidth="1"/>
    <col min="4" max="4" width="6.85546875" style="1" customWidth="1"/>
    <col min="5" max="5" width="20.28515625" style="1" customWidth="1"/>
    <col min="6" max="7" width="18.7109375" style="1" customWidth="1"/>
    <col min="8" max="8" width="25.7109375" style="1" customWidth="1"/>
    <col min="9" max="9" width="22.5703125" style="1" customWidth="1"/>
    <col min="10" max="10" width="21.42578125" style="1" customWidth="1"/>
    <col min="11" max="11" width="25.5703125" style="1" customWidth="1"/>
    <col min="12" max="16384" width="9.140625" style="1"/>
  </cols>
  <sheetData>
    <row r="1" spans="1:12" ht="18.75" hidden="1" customHeight="1" x14ac:dyDescent="0.25">
      <c r="A1" s="7"/>
      <c r="B1" s="9"/>
      <c r="C1" s="8"/>
      <c r="D1" s="7"/>
      <c r="E1" s="7"/>
      <c r="F1" s="7"/>
      <c r="G1" s="7"/>
      <c r="H1" s="7"/>
      <c r="I1" s="44" t="s">
        <v>14</v>
      </c>
      <c r="J1" s="44"/>
      <c r="K1" s="44"/>
    </row>
    <row r="2" spans="1:12" ht="18.75" hidden="1" customHeight="1" x14ac:dyDescent="0.25">
      <c r="A2" s="7"/>
      <c r="B2" s="8"/>
      <c r="C2" s="8"/>
      <c r="D2" s="7"/>
      <c r="E2" s="7"/>
      <c r="F2" s="7"/>
      <c r="G2" s="7"/>
      <c r="H2" s="7"/>
      <c r="I2" s="44"/>
      <c r="J2" s="44"/>
      <c r="K2" s="44"/>
    </row>
    <row r="3" spans="1:12" ht="77.25" hidden="1" customHeight="1" x14ac:dyDescent="0.25">
      <c r="A3" s="7"/>
      <c r="B3" s="8"/>
      <c r="C3" s="8"/>
      <c r="D3" s="7"/>
      <c r="E3" s="7"/>
      <c r="F3" s="7"/>
      <c r="G3" s="7"/>
      <c r="H3" s="7"/>
      <c r="I3" s="44"/>
      <c r="J3" s="44"/>
      <c r="K3" s="44"/>
    </row>
    <row r="4" spans="1:12" ht="120.75" hidden="1" customHeight="1" x14ac:dyDescent="0.25">
      <c r="A4" s="7"/>
      <c r="B4" s="8"/>
      <c r="C4" s="8"/>
      <c r="D4" s="7"/>
      <c r="E4" s="7"/>
      <c r="F4" s="7"/>
      <c r="G4" s="7"/>
      <c r="H4" s="7"/>
      <c r="I4" s="44"/>
      <c r="J4" s="44"/>
      <c r="K4" s="44"/>
    </row>
    <row r="5" spans="1:12" ht="19.5" customHeight="1" x14ac:dyDescent="0.2">
      <c r="A5" s="45" t="s">
        <v>22</v>
      </c>
      <c r="B5" s="45"/>
      <c r="C5" s="45"/>
      <c r="D5" s="45"/>
      <c r="E5" s="45"/>
      <c r="F5" s="45"/>
      <c r="G5" s="45"/>
      <c r="H5" s="45"/>
      <c r="I5" s="45"/>
      <c r="J5" s="45"/>
      <c r="K5" s="45"/>
    </row>
    <row r="6" spans="1:12" ht="8.25" customHeight="1" x14ac:dyDescent="0.2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</row>
    <row r="7" spans="1:12" ht="63" customHeight="1" x14ac:dyDescent="0.2">
      <c r="A7" s="46"/>
      <c r="B7" s="46"/>
      <c r="C7" s="46"/>
      <c r="D7" s="46"/>
      <c r="E7" s="46"/>
      <c r="F7" s="46"/>
      <c r="G7" s="46"/>
      <c r="H7" s="46"/>
      <c r="I7" s="46"/>
      <c r="J7" s="46"/>
      <c r="K7" s="46"/>
    </row>
    <row r="8" spans="1:12" ht="75.75" customHeight="1" x14ac:dyDescent="0.2">
      <c r="A8" s="47" t="s">
        <v>5</v>
      </c>
      <c r="B8" s="47" t="s">
        <v>8</v>
      </c>
      <c r="C8" s="48" t="s">
        <v>6</v>
      </c>
      <c r="D8" s="47" t="s">
        <v>0</v>
      </c>
      <c r="E8" s="50" t="s">
        <v>3</v>
      </c>
      <c r="F8" s="51"/>
      <c r="G8" s="51"/>
      <c r="H8" s="52" t="s">
        <v>7</v>
      </c>
      <c r="I8" s="52"/>
      <c r="J8" s="53"/>
      <c r="K8" s="30" t="s">
        <v>11</v>
      </c>
    </row>
    <row r="9" spans="1:12" ht="270" customHeight="1" x14ac:dyDescent="0.25">
      <c r="A9" s="48"/>
      <c r="B9" s="48"/>
      <c r="C9" s="49"/>
      <c r="D9" s="48"/>
      <c r="E9" s="13" t="s">
        <v>15</v>
      </c>
      <c r="F9" s="13" t="s">
        <v>16</v>
      </c>
      <c r="G9" s="13" t="s">
        <v>17</v>
      </c>
      <c r="H9" s="14" t="s">
        <v>1</v>
      </c>
      <c r="I9" s="15" t="s">
        <v>2</v>
      </c>
      <c r="J9" s="16" t="s">
        <v>10</v>
      </c>
      <c r="K9" s="17" t="s">
        <v>12</v>
      </c>
      <c r="L9" s="7"/>
    </row>
    <row r="10" spans="1:12" s="2" customFormat="1" ht="15.75" x14ac:dyDescent="0.25">
      <c r="A10" s="18">
        <v>1</v>
      </c>
      <c r="B10" s="19">
        <v>2</v>
      </c>
      <c r="C10" s="20">
        <v>3</v>
      </c>
      <c r="D10" s="20">
        <v>4</v>
      </c>
      <c r="E10" s="18">
        <v>5</v>
      </c>
      <c r="F10" s="18">
        <v>6</v>
      </c>
      <c r="G10" s="18">
        <v>7</v>
      </c>
      <c r="H10" s="18">
        <v>8</v>
      </c>
      <c r="I10" s="18">
        <v>9</v>
      </c>
      <c r="J10" s="18">
        <v>10</v>
      </c>
      <c r="K10" s="21">
        <v>11</v>
      </c>
    </row>
    <row r="11" spans="1:12" s="2" customFormat="1" ht="72" customHeight="1" x14ac:dyDescent="0.25">
      <c r="A11" s="25">
        <v>1</v>
      </c>
      <c r="B11" s="33" t="s">
        <v>19</v>
      </c>
      <c r="C11" s="22" t="s">
        <v>18</v>
      </c>
      <c r="D11" s="26">
        <v>1</v>
      </c>
      <c r="E11" s="31">
        <v>1800</v>
      </c>
      <c r="F11" s="32">
        <v>1900</v>
      </c>
      <c r="G11" s="32">
        <v>1850</v>
      </c>
      <c r="H11" s="27">
        <f>AVERAGE(E11:G11)</f>
        <v>1850</v>
      </c>
      <c r="I11" s="28">
        <f>STDEV(E11:G11)</f>
        <v>50</v>
      </c>
      <c r="J11" s="28">
        <f>I11/H11*100</f>
        <v>2.7027027027027026</v>
      </c>
      <c r="K11" s="29">
        <f>E11*D11</f>
        <v>1800</v>
      </c>
    </row>
    <row r="12" spans="1:12" s="2" customFormat="1" ht="72" customHeight="1" x14ac:dyDescent="0.25">
      <c r="A12" s="25">
        <v>2</v>
      </c>
      <c r="B12" s="33" t="s">
        <v>20</v>
      </c>
      <c r="C12" s="22" t="s">
        <v>18</v>
      </c>
      <c r="D12" s="26">
        <v>1</v>
      </c>
      <c r="E12" s="31">
        <v>2000</v>
      </c>
      <c r="F12" s="32">
        <v>2100</v>
      </c>
      <c r="G12" s="32">
        <v>2050</v>
      </c>
      <c r="H12" s="27">
        <f>AVERAGE(E12:G12)</f>
        <v>2050</v>
      </c>
      <c r="I12" s="28">
        <f>STDEV(E12:G12)</f>
        <v>50</v>
      </c>
      <c r="J12" s="28">
        <f>I12/H12*100</f>
        <v>2.4390243902439024</v>
      </c>
      <c r="K12" s="29">
        <f>E12*D12</f>
        <v>2000</v>
      </c>
    </row>
    <row r="13" spans="1:12" s="2" customFormat="1" ht="81.75" customHeight="1" x14ac:dyDescent="0.25">
      <c r="A13" s="25">
        <v>3</v>
      </c>
      <c r="B13" s="33" t="s">
        <v>21</v>
      </c>
      <c r="C13" s="22" t="s">
        <v>18</v>
      </c>
      <c r="D13" s="26">
        <v>4</v>
      </c>
      <c r="E13" s="31">
        <v>2100</v>
      </c>
      <c r="F13" s="32">
        <v>2200</v>
      </c>
      <c r="G13" s="32">
        <v>2250</v>
      </c>
      <c r="H13" s="27">
        <f>AVERAGE(E13:G13)</f>
        <v>2183.3333333333335</v>
      </c>
      <c r="I13" s="28">
        <f>STDEV(E13:G13)</f>
        <v>76.376261582597337</v>
      </c>
      <c r="J13" s="28">
        <f>I13/H13*100</f>
        <v>3.4981493854624732</v>
      </c>
      <c r="K13" s="29">
        <f>E13*D13</f>
        <v>8400</v>
      </c>
    </row>
    <row r="14" spans="1:12" s="2" customFormat="1" ht="34.5" customHeight="1" x14ac:dyDescent="0.25">
      <c r="A14" s="25">
        <v>3</v>
      </c>
      <c r="B14" s="33" t="s">
        <v>23</v>
      </c>
      <c r="C14" s="22" t="s">
        <v>18</v>
      </c>
      <c r="D14" s="26">
        <v>5</v>
      </c>
      <c r="E14" s="31">
        <v>500</v>
      </c>
      <c r="F14" s="32">
        <v>550</v>
      </c>
      <c r="G14" s="32">
        <v>600</v>
      </c>
      <c r="H14" s="27">
        <f>AVERAGE(E14:G14)</f>
        <v>550</v>
      </c>
      <c r="I14" s="28">
        <f>STDEV(E14:G14)</f>
        <v>50</v>
      </c>
      <c r="J14" s="28">
        <f>I14/H14*100</f>
        <v>9.0909090909090917</v>
      </c>
      <c r="K14" s="29">
        <f>E14*D14</f>
        <v>2500</v>
      </c>
    </row>
    <row r="15" spans="1:12" s="2" customFormat="1" ht="36" customHeight="1" x14ac:dyDescent="0.25">
      <c r="A15" s="25">
        <v>3</v>
      </c>
      <c r="B15" s="33" t="s">
        <v>24</v>
      </c>
      <c r="C15" s="22" t="s">
        <v>18</v>
      </c>
      <c r="D15" s="26">
        <v>3</v>
      </c>
      <c r="E15" s="31">
        <v>600</v>
      </c>
      <c r="F15" s="32">
        <v>650</v>
      </c>
      <c r="G15" s="32">
        <v>650</v>
      </c>
      <c r="H15" s="27">
        <f>AVERAGE(E15:G15)</f>
        <v>633.33333333333337</v>
      </c>
      <c r="I15" s="28">
        <f>STDEV(E15:G15)</f>
        <v>28.867513459481287</v>
      </c>
      <c r="J15" s="28">
        <f>I15/H15*100</f>
        <v>4.5580284409707295</v>
      </c>
      <c r="K15" s="29">
        <f>E15*D15</f>
        <v>1800</v>
      </c>
    </row>
    <row r="16" spans="1:12" s="4" customFormat="1" ht="29.25" customHeight="1" x14ac:dyDescent="0.25">
      <c r="A16" s="34"/>
      <c r="B16" s="35"/>
      <c r="C16" s="36"/>
      <c r="D16" s="36"/>
      <c r="E16" s="38"/>
      <c r="F16" s="38"/>
      <c r="G16" s="38"/>
      <c r="H16" s="36"/>
      <c r="I16" s="36"/>
      <c r="J16" s="37" t="s">
        <v>4</v>
      </c>
      <c r="K16" s="39">
        <f>K11+K12+K15+K13+K14</f>
        <v>16500</v>
      </c>
      <c r="L16" s="4" t="s">
        <v>26</v>
      </c>
    </row>
    <row r="17" spans="1:12" ht="48" customHeight="1" x14ac:dyDescent="0.2">
      <c r="A17" s="40" t="s">
        <v>25</v>
      </c>
      <c r="B17" s="41"/>
      <c r="C17" s="41"/>
      <c r="D17" s="41"/>
      <c r="E17" s="41"/>
      <c r="F17" s="41"/>
      <c r="G17" s="41"/>
      <c r="H17" s="41"/>
      <c r="I17" s="41"/>
      <c r="J17" s="41"/>
      <c r="K17" s="41"/>
    </row>
    <row r="18" spans="1:12" ht="42.75" customHeight="1" x14ac:dyDescent="0.2">
      <c r="A18" s="42" t="s">
        <v>9</v>
      </c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12"/>
    </row>
    <row r="19" spans="1:12" s="10" customFormat="1" ht="15.75" x14ac:dyDescent="0.25">
      <c r="A19" s="23"/>
      <c r="B19" s="7"/>
      <c r="C19" s="8"/>
      <c r="D19" s="8"/>
      <c r="E19" s="7"/>
      <c r="F19" s="7"/>
      <c r="G19" s="7"/>
      <c r="H19" s="24"/>
      <c r="I19" s="24"/>
      <c r="J19" s="24"/>
      <c r="K19" s="24"/>
      <c r="L19" s="11"/>
    </row>
    <row r="20" spans="1:12" s="10" customFormat="1" ht="56.25" customHeight="1" x14ac:dyDescent="0.25">
      <c r="A20" s="43" t="s">
        <v>13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3"/>
    </row>
    <row r="21" spans="1:12" s="10" customFormat="1" ht="12.75" customHeight="1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</row>
    <row r="22" spans="1:12" s="10" customFormat="1" ht="12.75" customHeight="1" x14ac:dyDescent="0.25"/>
    <row r="23" spans="1:12" s="10" customFormat="1" ht="15.75" customHeight="1" x14ac:dyDescent="0.25"/>
    <row r="24" spans="1:12" s="10" customFormat="1" ht="15.75" customHeight="1" x14ac:dyDescent="0.25"/>
    <row r="25" spans="1:12" s="10" customFormat="1" ht="15.75" customHeight="1" x14ac:dyDescent="0.25"/>
    <row r="26" spans="1:12" s="10" customFormat="1" ht="15.75" customHeight="1" x14ac:dyDescent="0.25"/>
    <row r="27" spans="1:12" s="10" customFormat="1" ht="12.75" customHeight="1" x14ac:dyDescent="0.25"/>
    <row r="28" spans="1:12" ht="15" x14ac:dyDescent="0.25">
      <c r="A28" s="5"/>
      <c r="B28" s="6"/>
    </row>
    <row r="29" spans="1:12" s="7" customFormat="1" ht="15.75" x14ac:dyDescent="0.25">
      <c r="B29" s="8"/>
      <c r="C29" s="8"/>
    </row>
  </sheetData>
  <mergeCells count="11">
    <mergeCell ref="A17:K17"/>
    <mergeCell ref="A18:K18"/>
    <mergeCell ref="A20:K20"/>
    <mergeCell ref="I1:K4"/>
    <mergeCell ref="A5:K7"/>
    <mergeCell ref="A8:A9"/>
    <mergeCell ref="B8:B9"/>
    <mergeCell ref="C8:C9"/>
    <mergeCell ref="D8:D9"/>
    <mergeCell ref="E8:G8"/>
    <mergeCell ref="H8:J8"/>
  </mergeCells>
  <pageMargins left="0.43307086614173229" right="0.43307086614173229" top="0.74803149606299213" bottom="0.74803149606299213" header="0.31496062992125984" footer="0.31496062992125984"/>
  <pageSetup paperSize="9" scale="51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9"/>
  <sheetViews>
    <sheetView tabSelected="1" topLeftCell="A11" zoomScale="115" zoomScaleNormal="115" zoomScaleSheetLayoutView="115" workbookViewId="0">
      <selection activeCell="M16" sqref="M16"/>
    </sheetView>
  </sheetViews>
  <sheetFormatPr defaultColWidth="9.140625" defaultRowHeight="12.75" x14ac:dyDescent="0.2"/>
  <cols>
    <col min="1" max="1" width="4.28515625" style="1" customWidth="1"/>
    <col min="2" max="2" width="27.140625" style="3" customWidth="1"/>
    <col min="3" max="3" width="7.85546875" style="3" customWidth="1"/>
    <col min="4" max="4" width="6.85546875" style="1" customWidth="1"/>
    <col min="5" max="5" width="20.28515625" style="1" customWidth="1"/>
    <col min="6" max="7" width="18.7109375" style="1" customWidth="1"/>
    <col min="8" max="8" width="25.7109375" style="1" customWidth="1"/>
    <col min="9" max="9" width="22.5703125" style="1" customWidth="1"/>
    <col min="10" max="10" width="21.42578125" style="1" customWidth="1"/>
    <col min="11" max="11" width="25.5703125" style="1" customWidth="1"/>
    <col min="12" max="16384" width="9.140625" style="1"/>
  </cols>
  <sheetData>
    <row r="1" spans="1:12" ht="18.75" hidden="1" customHeight="1" x14ac:dyDescent="0.25">
      <c r="A1" s="7"/>
      <c r="B1" s="9"/>
      <c r="C1" s="8"/>
      <c r="D1" s="7"/>
      <c r="E1" s="7"/>
      <c r="F1" s="7"/>
      <c r="G1" s="7"/>
      <c r="H1" s="7"/>
      <c r="I1" s="44" t="s">
        <v>14</v>
      </c>
      <c r="J1" s="44"/>
      <c r="K1" s="44"/>
    </row>
    <row r="2" spans="1:12" ht="18.75" hidden="1" customHeight="1" x14ac:dyDescent="0.25">
      <c r="A2" s="7"/>
      <c r="B2" s="8"/>
      <c r="C2" s="8"/>
      <c r="D2" s="7"/>
      <c r="E2" s="7"/>
      <c r="F2" s="7"/>
      <c r="G2" s="7"/>
      <c r="H2" s="7"/>
      <c r="I2" s="44"/>
      <c r="J2" s="44"/>
      <c r="K2" s="44"/>
    </row>
    <row r="3" spans="1:12" ht="77.25" hidden="1" customHeight="1" x14ac:dyDescent="0.25">
      <c r="A3" s="7"/>
      <c r="B3" s="8"/>
      <c r="C3" s="8"/>
      <c r="D3" s="7"/>
      <c r="E3" s="7"/>
      <c r="F3" s="7"/>
      <c r="G3" s="7"/>
      <c r="H3" s="7"/>
      <c r="I3" s="44"/>
      <c r="J3" s="44"/>
      <c r="K3" s="44"/>
    </row>
    <row r="4" spans="1:12" ht="120.75" hidden="1" customHeight="1" x14ac:dyDescent="0.25">
      <c r="A4" s="7"/>
      <c r="B4" s="8"/>
      <c r="C4" s="8"/>
      <c r="D4" s="7"/>
      <c r="E4" s="7"/>
      <c r="F4" s="7"/>
      <c r="G4" s="7"/>
      <c r="H4" s="7"/>
      <c r="I4" s="44"/>
      <c r="J4" s="44"/>
      <c r="K4" s="44"/>
    </row>
    <row r="5" spans="1:12" ht="19.5" customHeight="1" x14ac:dyDescent="0.2">
      <c r="A5" s="45" t="s">
        <v>22</v>
      </c>
      <c r="B5" s="45"/>
      <c r="C5" s="45"/>
      <c r="D5" s="45"/>
      <c r="E5" s="45"/>
      <c r="F5" s="45"/>
      <c r="G5" s="45"/>
      <c r="H5" s="45"/>
      <c r="I5" s="45"/>
      <c r="J5" s="45"/>
      <c r="K5" s="45"/>
    </row>
    <row r="6" spans="1:12" ht="8.25" customHeight="1" x14ac:dyDescent="0.2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</row>
    <row r="7" spans="1:12" ht="63" customHeight="1" x14ac:dyDescent="0.2">
      <c r="A7" s="46"/>
      <c r="B7" s="46"/>
      <c r="C7" s="46"/>
      <c r="D7" s="46"/>
      <c r="E7" s="46"/>
      <c r="F7" s="46"/>
      <c r="G7" s="46"/>
      <c r="H7" s="46"/>
      <c r="I7" s="46"/>
      <c r="J7" s="46"/>
      <c r="K7" s="46"/>
    </row>
    <row r="8" spans="1:12" ht="75.75" customHeight="1" x14ac:dyDescent="0.2">
      <c r="A8" s="47" t="s">
        <v>5</v>
      </c>
      <c r="B8" s="47" t="s">
        <v>8</v>
      </c>
      <c r="C8" s="48" t="s">
        <v>6</v>
      </c>
      <c r="D8" s="47" t="s">
        <v>0</v>
      </c>
      <c r="E8" s="50" t="s">
        <v>3</v>
      </c>
      <c r="F8" s="51"/>
      <c r="G8" s="51"/>
      <c r="H8" s="52" t="s">
        <v>7</v>
      </c>
      <c r="I8" s="52"/>
      <c r="J8" s="53"/>
      <c r="K8" s="30" t="s">
        <v>11</v>
      </c>
    </row>
    <row r="9" spans="1:12" ht="270" customHeight="1" x14ac:dyDescent="0.25">
      <c r="A9" s="48"/>
      <c r="B9" s="48"/>
      <c r="C9" s="49"/>
      <c r="D9" s="48"/>
      <c r="E9" s="13" t="s">
        <v>15</v>
      </c>
      <c r="F9" s="13" t="s">
        <v>16</v>
      </c>
      <c r="G9" s="13" t="s">
        <v>17</v>
      </c>
      <c r="H9" s="14" t="s">
        <v>1</v>
      </c>
      <c r="I9" s="15" t="s">
        <v>2</v>
      </c>
      <c r="J9" s="16" t="s">
        <v>10</v>
      </c>
      <c r="K9" s="17" t="s">
        <v>12</v>
      </c>
      <c r="L9" s="7"/>
    </row>
    <row r="10" spans="1:12" s="2" customFormat="1" ht="15.75" x14ac:dyDescent="0.25">
      <c r="A10" s="18">
        <v>1</v>
      </c>
      <c r="B10" s="19">
        <v>2</v>
      </c>
      <c r="C10" s="20">
        <v>3</v>
      </c>
      <c r="D10" s="20">
        <v>4</v>
      </c>
      <c r="E10" s="18">
        <v>5</v>
      </c>
      <c r="F10" s="18">
        <v>6</v>
      </c>
      <c r="G10" s="18">
        <v>7</v>
      </c>
      <c r="H10" s="18">
        <v>8</v>
      </c>
      <c r="I10" s="18">
        <v>9</v>
      </c>
      <c r="J10" s="18">
        <v>10</v>
      </c>
      <c r="K10" s="21">
        <v>11</v>
      </c>
    </row>
    <row r="11" spans="1:12" s="2" customFormat="1" ht="72" customHeight="1" x14ac:dyDescent="0.25">
      <c r="A11" s="25">
        <v>1</v>
      </c>
      <c r="B11" s="33" t="s">
        <v>19</v>
      </c>
      <c r="C11" s="22" t="s">
        <v>18</v>
      </c>
      <c r="D11" s="26">
        <v>13</v>
      </c>
      <c r="E11" s="54">
        <v>1250</v>
      </c>
      <c r="F11" s="31">
        <v>2100</v>
      </c>
      <c r="G11" s="32">
        <v>2150</v>
      </c>
      <c r="H11" s="27">
        <f>AVERAGE(E11:G11)</f>
        <v>1833.3333333333333</v>
      </c>
      <c r="I11" s="28">
        <f>STDEV(E11:G11)</f>
        <v>505.79969684978363</v>
      </c>
      <c r="J11" s="28">
        <f>I11/H11*100</f>
        <v>27.589074373624562</v>
      </c>
      <c r="K11" s="29">
        <f>E11*D11</f>
        <v>16250</v>
      </c>
    </row>
    <row r="12" spans="1:12" s="2" customFormat="1" ht="72" customHeight="1" x14ac:dyDescent="0.25">
      <c r="A12" s="25">
        <v>2</v>
      </c>
      <c r="B12" s="33" t="s">
        <v>20</v>
      </c>
      <c r="C12" s="22" t="s">
        <v>18</v>
      </c>
      <c r="D12" s="26">
        <v>24</v>
      </c>
      <c r="E12" s="54">
        <v>1350</v>
      </c>
      <c r="F12" s="31">
        <v>2400</v>
      </c>
      <c r="G12" s="32">
        <v>2350</v>
      </c>
      <c r="H12" s="27">
        <f>AVERAGE(E12:G12)</f>
        <v>2033.3333333333333</v>
      </c>
      <c r="I12" s="28">
        <f>STDEV(E12:G12)</f>
        <v>592.31185479722842</v>
      </c>
      <c r="J12" s="28">
        <f>I12/H12*100</f>
        <v>29.130091219535824</v>
      </c>
      <c r="K12" s="29">
        <f>E12*D12</f>
        <v>32400</v>
      </c>
    </row>
    <row r="13" spans="1:12" s="2" customFormat="1" ht="81.75" customHeight="1" x14ac:dyDescent="0.25">
      <c r="A13" s="25">
        <v>3</v>
      </c>
      <c r="B13" s="33" t="s">
        <v>21</v>
      </c>
      <c r="C13" s="22" t="s">
        <v>18</v>
      </c>
      <c r="D13" s="26">
        <v>83</v>
      </c>
      <c r="E13" s="54">
        <v>1550</v>
      </c>
      <c r="F13" s="31">
        <v>2600</v>
      </c>
      <c r="G13" s="32">
        <v>2580</v>
      </c>
      <c r="H13" s="27">
        <f>AVERAGE(E13:G13)</f>
        <v>2243.3333333333335</v>
      </c>
      <c r="I13" s="28">
        <f>STDEV(E13:G13)</f>
        <v>600.52754585725131</v>
      </c>
      <c r="J13" s="28">
        <f>I13/H13*100</f>
        <v>26.769429978777914</v>
      </c>
      <c r="K13" s="29">
        <f>E13*D13</f>
        <v>128650</v>
      </c>
    </row>
    <row r="14" spans="1:12" s="2" customFormat="1" ht="34.5" customHeight="1" x14ac:dyDescent="0.25">
      <c r="A14" s="25">
        <v>3</v>
      </c>
      <c r="B14" s="33" t="s">
        <v>23</v>
      </c>
      <c r="C14" s="22" t="s">
        <v>18</v>
      </c>
      <c r="D14" s="26">
        <v>62</v>
      </c>
      <c r="E14" s="54">
        <v>349</v>
      </c>
      <c r="F14" s="31">
        <v>600</v>
      </c>
      <c r="G14" s="32">
        <v>570</v>
      </c>
      <c r="H14" s="27">
        <f>AVERAGE(E14:G14)</f>
        <v>506.33333333333331</v>
      </c>
      <c r="I14" s="28">
        <f>STDEV(E14:G14)</f>
        <v>137.07783676923603</v>
      </c>
      <c r="J14" s="28">
        <f>I14/H14*100</f>
        <v>27.072647156531144</v>
      </c>
      <c r="K14" s="29">
        <f>E14*D14</f>
        <v>21638</v>
      </c>
    </row>
    <row r="15" spans="1:12" s="2" customFormat="1" ht="36" customHeight="1" x14ac:dyDescent="0.25">
      <c r="A15" s="25">
        <v>3</v>
      </c>
      <c r="B15" s="33" t="s">
        <v>24</v>
      </c>
      <c r="C15" s="22" t="s">
        <v>18</v>
      </c>
      <c r="D15" s="26">
        <v>28</v>
      </c>
      <c r="E15" s="54">
        <v>299</v>
      </c>
      <c r="F15" s="31">
        <v>500</v>
      </c>
      <c r="G15" s="32">
        <v>480</v>
      </c>
      <c r="H15" s="27">
        <f>AVERAGE(E15:G15)</f>
        <v>426.33333333333331</v>
      </c>
      <c r="I15" s="28">
        <f>STDEV(E15:G15)</f>
        <v>110.72638950734967</v>
      </c>
      <c r="J15" s="28">
        <f>I15/H15*100</f>
        <v>25.971788000160206</v>
      </c>
      <c r="K15" s="29">
        <f>E15*D15</f>
        <v>8372</v>
      </c>
    </row>
    <row r="16" spans="1:12" s="4" customFormat="1" ht="29.25" customHeight="1" x14ac:dyDescent="0.25">
      <c r="A16" s="34"/>
      <c r="B16" s="35"/>
      <c r="C16" s="36"/>
      <c r="D16" s="36"/>
      <c r="E16" s="38"/>
      <c r="F16" s="38"/>
      <c r="G16" s="38"/>
      <c r="H16" s="36"/>
      <c r="I16" s="36"/>
      <c r="J16" s="37" t="s">
        <v>4</v>
      </c>
      <c r="K16" s="29">
        <f>K11+K12+K15+K13+K14</f>
        <v>207310</v>
      </c>
    </row>
    <row r="17" spans="1:12" ht="48" customHeight="1" x14ac:dyDescent="0.2">
      <c r="A17" s="40" t="s">
        <v>27</v>
      </c>
      <c r="B17" s="41"/>
      <c r="C17" s="41"/>
      <c r="D17" s="41"/>
      <c r="E17" s="41"/>
      <c r="F17" s="41"/>
      <c r="G17" s="41"/>
      <c r="H17" s="41"/>
      <c r="I17" s="41"/>
      <c r="J17" s="41"/>
      <c r="K17" s="41"/>
    </row>
    <row r="18" spans="1:12" ht="42.75" customHeight="1" x14ac:dyDescent="0.2">
      <c r="A18" s="42" t="s">
        <v>9</v>
      </c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12"/>
    </row>
    <row r="19" spans="1:12" s="10" customFormat="1" ht="15.75" x14ac:dyDescent="0.25">
      <c r="A19" s="23"/>
      <c r="B19" s="7"/>
      <c r="C19" s="8"/>
      <c r="D19" s="8"/>
      <c r="E19" s="7"/>
      <c r="F19" s="7"/>
      <c r="G19" s="7"/>
      <c r="H19" s="24"/>
      <c r="I19" s="24"/>
      <c r="J19" s="24"/>
      <c r="K19" s="24"/>
      <c r="L19" s="11"/>
    </row>
    <row r="20" spans="1:12" s="10" customFormat="1" ht="56.25" customHeight="1" x14ac:dyDescent="0.25">
      <c r="A20" s="43" t="s">
        <v>13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3"/>
    </row>
    <row r="21" spans="1:12" s="10" customFormat="1" ht="12.75" customHeight="1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</row>
    <row r="22" spans="1:12" s="10" customFormat="1" ht="12.75" customHeight="1" x14ac:dyDescent="0.25"/>
    <row r="23" spans="1:12" s="10" customFormat="1" ht="15.75" customHeight="1" x14ac:dyDescent="0.25"/>
    <row r="24" spans="1:12" s="10" customFormat="1" ht="15.75" customHeight="1" x14ac:dyDescent="0.25"/>
    <row r="25" spans="1:12" s="10" customFormat="1" ht="15.75" customHeight="1" x14ac:dyDescent="0.25"/>
    <row r="26" spans="1:12" s="10" customFormat="1" ht="15.75" customHeight="1" x14ac:dyDescent="0.25"/>
    <row r="27" spans="1:12" s="10" customFormat="1" ht="12.75" customHeight="1" x14ac:dyDescent="0.25"/>
    <row r="28" spans="1:12" ht="15" x14ac:dyDescent="0.25">
      <c r="A28" s="5"/>
      <c r="B28" s="6"/>
    </row>
    <row r="29" spans="1:12" s="7" customFormat="1" ht="15.75" x14ac:dyDescent="0.25">
      <c r="B29" s="8"/>
      <c r="C29" s="8"/>
    </row>
  </sheetData>
  <mergeCells count="11">
    <mergeCell ref="A17:K17"/>
    <mergeCell ref="A18:K18"/>
    <mergeCell ref="A20:K20"/>
    <mergeCell ref="I1:K4"/>
    <mergeCell ref="A5:K7"/>
    <mergeCell ref="A8:A9"/>
    <mergeCell ref="B8:B9"/>
    <mergeCell ref="C8:C9"/>
    <mergeCell ref="D8:D9"/>
    <mergeCell ref="E8:G8"/>
    <mergeCell ref="H8:J8"/>
  </mergeCells>
  <pageMargins left="0.43307086614173229" right="0.43307086614173229" top="0.74803149606299213" bottom="0.74803149606299213" header="0.31496062992125984" footer="0.31496062992125984"/>
  <pageSetup paperSize="9" scale="5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Лист1</vt:lpstr>
      <vt:lpstr>НМЦК ЛОЛ) (ДО)</vt:lpstr>
      <vt:lpstr>НМЦК ЛОЛ)</vt:lpstr>
      <vt:lpstr>'НМЦК ЛОЛ)'!Область_печати</vt:lpstr>
      <vt:lpstr>'НМЦК ЛОЛ) (ДО)'!Область_печати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wuser</dc:creator>
  <cp:lastModifiedBy>User</cp:lastModifiedBy>
  <cp:lastPrinted>2026-09-25T12:49:23Z</cp:lastPrinted>
  <dcterms:created xsi:type="dcterms:W3CDTF">2014-01-30T07:43:17Z</dcterms:created>
  <dcterms:modified xsi:type="dcterms:W3CDTF">2026-09-25T12:49:29Z</dcterms:modified>
</cp:coreProperties>
</file>