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ydina.ev\Desktop\Тз\Лодейнопольская МБ\"/>
    </mc:Choice>
  </mc:AlternateContent>
  <bookViews>
    <workbookView xWindow="0" yWindow="0" windowWidth="28800" windowHeight="11400"/>
  </bookViews>
  <sheets>
    <sheet name="Смета " sheetId="3" r:id="rId1"/>
  </sheets>
  <definedNames>
    <definedName name="_xlnm.Print_Area" localSheetId="0">'Смета '!$A$1:$I$32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3" l="1"/>
  <c r="I24" i="3" l="1"/>
  <c r="I20" i="3" l="1"/>
  <c r="I22" i="3" l="1"/>
  <c r="I25" i="3" l="1"/>
  <c r="I23" i="3"/>
  <c r="I21" i="3"/>
  <c r="I19" i="3"/>
  <c r="I18" i="3"/>
  <c r="I26" i="3" l="1"/>
  <c r="I28" i="3" l="1"/>
</calcChain>
</file>

<file path=xl/sharedStrings.xml><?xml version="1.0" encoding="utf-8"?>
<sst xmlns="http://schemas.openxmlformats.org/spreadsheetml/2006/main" count="57" uniqueCount="52">
  <si>
    <t xml:space="preserve">  СОГЛАСОВАНО</t>
  </si>
  <si>
    <t>УТВЕРЖДАЮ</t>
  </si>
  <si>
    <t xml:space="preserve"> </t>
  </si>
  <si>
    <t>Заказчик:</t>
  </si>
  <si>
    <t>СМЕТА</t>
  </si>
  <si>
    <t>Обоснование</t>
  </si>
  <si>
    <t>Наименование затрат</t>
  </si>
  <si>
    <t>Ед. изм.</t>
  </si>
  <si>
    <t>Кол-во</t>
  </si>
  <si>
    <t>С т о и м о с т ь</t>
  </si>
  <si>
    <t>Един.</t>
  </si>
  <si>
    <t>общая</t>
  </si>
  <si>
    <t xml:space="preserve">Раздел 1 </t>
  </si>
  <si>
    <t>п.8.5.23</t>
  </si>
  <si>
    <t>Оказание услуг 1 час бортовой а/м ГАЗ 3308</t>
  </si>
  <si>
    <t>1 час</t>
  </si>
  <si>
    <t>1 включ.</t>
  </si>
  <si>
    <t>Итого по разделу 1</t>
  </si>
  <si>
    <t xml:space="preserve">в т.ч. НДС </t>
  </si>
  <si>
    <t>%</t>
  </si>
  <si>
    <t xml:space="preserve">Составил:          Вед.специалист ПТГ ЛпРЭС                                    О.В.Васильева                      </t>
  </si>
  <si>
    <t>Визы:                     Начальник ЛпРЭС                                              А.В.Кухтин</t>
  </si>
  <si>
    <t>Исполнитель:</t>
  </si>
  <si>
    <t>ПАО "Россети Ленэнерго"</t>
  </si>
  <si>
    <t>4740-024</t>
  </si>
  <si>
    <t>1услуга</t>
  </si>
  <si>
    <t>Расценки на доп.услуги ПАО "Россети Ленэнерго"</t>
  </si>
  <si>
    <t>________________Р.О.Поздняков</t>
  </si>
  <si>
    <t>Определение объема работ при аварийном отключении ВЛ по вине посторонних организаций с повреждением 17%, но не более 4 проволок при закреплении оборванных или поврежденных проволок бандажами</t>
  </si>
  <si>
    <t>4330-013</t>
  </si>
  <si>
    <t>Включение оборудования и кабельных линий 6-20 кВ в случае ремонтов, замены оборудования или других работ</t>
  </si>
  <si>
    <t>"____" ____________2026 г.</t>
  </si>
  <si>
    <t>1 муфта</t>
  </si>
  <si>
    <t>4250-031</t>
  </si>
  <si>
    <t>Замена участка кабеля 0,4-10 кВ до 5 м (без учета стоимости материалов)</t>
  </si>
  <si>
    <t>4150-122</t>
  </si>
  <si>
    <t>Испытание кабельных линий 6-10 кВ с бумажной пропитанной изоляцией СПЭ и смешанной</t>
  </si>
  <si>
    <t>1 КЛ</t>
  </si>
  <si>
    <t>4250-076</t>
  </si>
  <si>
    <t>Разработка и засыпка траншеи для кабеля и муфт вручную (без учета стоимости материалов)</t>
  </si>
  <si>
    <t>м3</t>
  </si>
  <si>
    <t>4250-016</t>
  </si>
  <si>
    <t>Монтаж концевой термоусадочной муфты (без стоимости материалов)</t>
  </si>
  <si>
    <t>4330-012</t>
  </si>
  <si>
    <t>Отключение оборудования и кабельных линий 6-20 кВ в случае ремонтов, замены оборудования или других работ</t>
  </si>
  <si>
    <t>1 отключ.</t>
  </si>
  <si>
    <t>Директор филиала                                                                                   ПАО "Россети Ленэнерго""НлЭС"</t>
  </si>
  <si>
    <t xml:space="preserve">Всего по смете </t>
  </si>
  <si>
    <r>
      <t xml:space="preserve">на работы по восстановлению КЛ 10кВ по адресу: Ленинградская область, Лодейнопольский район, п. Алеховщина, ул. Набережная, д.33                                                                                                             </t>
    </r>
    <r>
      <rPr>
        <i/>
        <sz val="12"/>
        <rFont val="Times New Roman"/>
        <family val="1"/>
        <charset val="204"/>
      </rPr>
      <t>Основание: Письмо Исх. № 1423 от 03.08.2026г.;  Вх. № НлЭС/037/4096 от28.07.2026г.</t>
    </r>
  </si>
  <si>
    <t>Главный врач ГБУЗ ЛО                            «Лодейнопольская межрайонная больница»</t>
  </si>
  <si>
    <t>ГБУЗ ЛО «Лодейнопольская межрайонная больница»</t>
  </si>
  <si>
    <t>_____________Е.В. Балиевич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</si>
</sst>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8"/>
      <name val="Arial"/>
      <family val="2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0" fontId="8" fillId="0" borderId="0"/>
  </cellStyleXfs>
  <cellXfs count="90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right"/>
    </xf>
    <xf numFmtId="2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left"/>
    </xf>
    <xf numFmtId="0" fontId="2" fillId="0" borderId="0" xfId="0" applyFont="1" applyAlignment="1"/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14" fontId="6" fillId="0" borderId="1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1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6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/>
    </xf>
    <xf numFmtId="0" fontId="6" fillId="0" borderId="0" xfId="0" applyFont="1" applyBorder="1" applyAlignment="1">
      <alignment horizontal="center" vertical="center" wrapText="1"/>
    </xf>
    <xf numFmtId="2" fontId="2" fillId="0" borderId="10" xfId="0" applyNumberFormat="1" applyFont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4" fontId="9" fillId="0" borderId="11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wrapText="1"/>
    </xf>
    <xf numFmtId="0" fontId="9" fillId="0" borderId="11" xfId="0" applyFont="1" applyBorder="1" applyAlignment="1">
      <alignment wrapText="1"/>
    </xf>
    <xf numFmtId="0" fontId="5" fillId="0" borderId="1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1" applyFont="1" applyAlignment="1">
      <alignment horizontal="left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" fontId="2" fillId="0" borderId="10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2" fontId="2" fillId="0" borderId="10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2" fillId="0" borderId="0" xfId="1" applyFont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11" xfId="0" applyFont="1" applyBorder="1" applyAlignment="1">
      <alignment horizontal="left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12" xfId="0" applyFont="1" applyBorder="1" applyAlignment="1">
      <alignment horizontal="center" vertical="center" textRotation="90" wrapText="1"/>
    </xf>
    <xf numFmtId="0" fontId="2" fillId="0" borderId="6" xfId="0" applyFont="1" applyFill="1" applyBorder="1" applyAlignment="1">
      <alignment horizontal="left" wrapText="1"/>
    </xf>
    <xf numFmtId="0" fontId="2" fillId="0" borderId="14" xfId="0" applyFont="1" applyFill="1" applyBorder="1" applyAlignment="1">
      <alignment horizontal="left" wrapText="1"/>
    </xf>
    <xf numFmtId="0" fontId="2" fillId="0" borderId="7" xfId="0" applyFont="1" applyFill="1" applyBorder="1" applyAlignment="1">
      <alignment horizontal="left" wrapText="1"/>
    </xf>
    <xf numFmtId="0" fontId="4" fillId="0" borderId="6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</cellXfs>
  <cellStyles count="4">
    <cellStyle name="Обычный" xfId="0" builtinId="0"/>
    <cellStyle name="Обычный 2" xfId="2"/>
    <cellStyle name="Обычный 3" xfId="3"/>
    <cellStyle name="Обычный_5. ЖКХ 16.02.0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6"/>
    <pageSetUpPr fitToPage="1"/>
  </sheetPr>
  <dimension ref="A1:CE43"/>
  <sheetViews>
    <sheetView tabSelected="1" view="pageBreakPreview" zoomScaleNormal="100" zoomScaleSheetLayoutView="100" workbookViewId="0">
      <selection activeCell="C24" sqref="C24:E24"/>
    </sheetView>
  </sheetViews>
  <sheetFormatPr defaultRowHeight="12.75" x14ac:dyDescent="0.2"/>
  <cols>
    <col min="1" max="1" width="9.140625" style="2"/>
    <col min="2" max="2" width="7.7109375" style="2" customWidth="1"/>
    <col min="3" max="3" width="9.140625" style="2"/>
    <col min="4" max="4" width="14.7109375" style="2" customWidth="1"/>
    <col min="5" max="5" width="14.85546875" style="2" customWidth="1"/>
    <col min="6" max="6" width="11.140625" style="2" customWidth="1"/>
    <col min="7" max="7" width="11.42578125" style="2" customWidth="1"/>
    <col min="8" max="8" width="13.5703125" style="2" customWidth="1"/>
    <col min="9" max="9" width="12.28515625" style="2" customWidth="1"/>
    <col min="10" max="10" width="15.42578125" style="2" customWidth="1"/>
    <col min="11" max="16384" width="9.140625" style="2"/>
  </cols>
  <sheetData>
    <row r="1" spans="1:9" ht="15" x14ac:dyDescent="0.25">
      <c r="A1" s="50" t="s">
        <v>0</v>
      </c>
      <c r="B1" s="50"/>
      <c r="C1" s="50"/>
      <c r="D1" s="50"/>
      <c r="E1" s="1"/>
      <c r="F1" s="50" t="s">
        <v>1</v>
      </c>
      <c r="G1" s="50"/>
      <c r="H1" s="50"/>
      <c r="I1" s="50"/>
    </row>
    <row r="2" spans="1:9" ht="8.25" customHeight="1" x14ac:dyDescent="0.25">
      <c r="A2" s="1"/>
      <c r="B2" s="1"/>
      <c r="C2" s="1"/>
      <c r="D2" s="1"/>
      <c r="E2" s="1"/>
      <c r="F2" s="3" t="s">
        <v>2</v>
      </c>
      <c r="G2" s="4"/>
      <c r="H2" s="4"/>
      <c r="I2" s="5"/>
    </row>
    <row r="3" spans="1:9" ht="15" x14ac:dyDescent="0.25">
      <c r="A3" s="54" t="s">
        <v>3</v>
      </c>
      <c r="B3" s="54"/>
      <c r="C3" s="54"/>
      <c r="D3" s="54"/>
      <c r="E3" s="1"/>
      <c r="F3" s="54" t="s">
        <v>22</v>
      </c>
      <c r="G3" s="54"/>
      <c r="H3" s="54"/>
      <c r="I3" s="54"/>
    </row>
    <row r="4" spans="1:9" ht="17.25" customHeight="1" x14ac:dyDescent="0.25">
      <c r="A4" s="50"/>
      <c r="B4" s="50"/>
      <c r="C4" s="50"/>
      <c r="D4" s="50"/>
      <c r="E4" s="1" t="s">
        <v>2</v>
      </c>
      <c r="F4" s="36"/>
      <c r="G4" s="35"/>
      <c r="H4" s="35"/>
      <c r="I4" s="35"/>
    </row>
    <row r="5" spans="1:9" ht="36.75" customHeight="1" x14ac:dyDescent="0.25">
      <c r="A5" s="53" t="s">
        <v>50</v>
      </c>
      <c r="B5" s="53"/>
      <c r="C5" s="53"/>
      <c r="D5" s="53"/>
      <c r="E5" s="1"/>
      <c r="F5" s="48" t="s">
        <v>23</v>
      </c>
      <c r="G5" s="48"/>
      <c r="H5" s="48"/>
      <c r="I5" s="48"/>
    </row>
    <row r="6" spans="1:9" ht="37.5" customHeight="1" x14ac:dyDescent="0.25">
      <c r="A6" s="52" t="s">
        <v>49</v>
      </c>
      <c r="B6" s="52"/>
      <c r="C6" s="52"/>
      <c r="D6" s="52"/>
      <c r="E6" s="1" t="s">
        <v>2</v>
      </c>
      <c r="F6" s="49" t="s">
        <v>46</v>
      </c>
      <c r="G6" s="49"/>
      <c r="H6" s="49"/>
      <c r="I6" s="49"/>
    </row>
    <row r="7" spans="1:9" ht="15" x14ac:dyDescent="0.25">
      <c r="A7" s="50"/>
      <c r="B7" s="50"/>
      <c r="C7" s="50"/>
      <c r="D7" s="50"/>
      <c r="E7" s="1"/>
      <c r="F7" s="36"/>
      <c r="G7" s="37"/>
      <c r="H7" s="37"/>
      <c r="I7" s="37"/>
    </row>
    <row r="8" spans="1:9" ht="17.25" customHeight="1" x14ac:dyDescent="0.25">
      <c r="A8" s="51" t="s">
        <v>51</v>
      </c>
      <c r="B8" s="51"/>
      <c r="C8" s="51"/>
      <c r="D8" s="51"/>
      <c r="E8" s="6"/>
      <c r="F8" s="50" t="s">
        <v>27</v>
      </c>
      <c r="G8" s="50"/>
      <c r="H8" s="50"/>
      <c r="I8" s="50"/>
    </row>
    <row r="9" spans="1:9" ht="18" customHeight="1" x14ac:dyDescent="0.25">
      <c r="A9" s="51" t="s">
        <v>31</v>
      </c>
      <c r="B9" s="51"/>
      <c r="C9" s="51"/>
      <c r="D9" s="51"/>
      <c r="E9" s="1" t="s">
        <v>2</v>
      </c>
      <c r="F9" s="50" t="s">
        <v>31</v>
      </c>
      <c r="G9" s="50"/>
      <c r="H9" s="50"/>
      <c r="I9" s="50"/>
    </row>
    <row r="10" spans="1:9" ht="15" x14ac:dyDescent="0.25">
      <c r="A10" s="59"/>
      <c r="B10" s="59"/>
      <c r="C10" s="59"/>
      <c r="D10" s="59"/>
      <c r="E10" s="1"/>
      <c r="F10" s="1"/>
      <c r="G10" s="30"/>
      <c r="H10" s="30"/>
      <c r="I10" s="30"/>
    </row>
    <row r="11" spans="1:9" ht="15.75" x14ac:dyDescent="0.25">
      <c r="A11" s="60" t="s">
        <v>4</v>
      </c>
      <c r="B11" s="60"/>
      <c r="C11" s="60"/>
      <c r="D11" s="60"/>
      <c r="E11" s="60"/>
      <c r="F11" s="60"/>
      <c r="G11" s="60"/>
      <c r="H11" s="60"/>
      <c r="I11" s="60"/>
    </row>
    <row r="12" spans="1:9" ht="12.75" customHeight="1" x14ac:dyDescent="0.2">
      <c r="A12" s="61" t="s">
        <v>48</v>
      </c>
      <c r="B12" s="61"/>
      <c r="C12" s="61"/>
      <c r="D12" s="61"/>
      <c r="E12" s="61"/>
      <c r="F12" s="61"/>
      <c r="G12" s="61"/>
      <c r="H12" s="61"/>
      <c r="I12" s="61"/>
    </row>
    <row r="13" spans="1:9" ht="46.5" customHeight="1" x14ac:dyDescent="0.2">
      <c r="A13" s="62"/>
      <c r="B13" s="62"/>
      <c r="C13" s="62"/>
      <c r="D13" s="62"/>
      <c r="E13" s="62"/>
      <c r="F13" s="62"/>
      <c r="G13" s="62"/>
      <c r="H13" s="62"/>
      <c r="I13" s="62"/>
    </row>
    <row r="14" spans="1:9" ht="15" x14ac:dyDescent="0.2">
      <c r="A14" s="63" t="s">
        <v>5</v>
      </c>
      <c r="B14" s="64"/>
      <c r="C14" s="63" t="s">
        <v>6</v>
      </c>
      <c r="D14" s="67"/>
      <c r="E14" s="64"/>
      <c r="F14" s="55" t="s">
        <v>7</v>
      </c>
      <c r="G14" s="55" t="s">
        <v>8</v>
      </c>
      <c r="H14" s="57" t="s">
        <v>9</v>
      </c>
      <c r="I14" s="58"/>
    </row>
    <row r="15" spans="1:9" ht="15" x14ac:dyDescent="0.2">
      <c r="A15" s="65"/>
      <c r="B15" s="66"/>
      <c r="C15" s="65"/>
      <c r="D15" s="68"/>
      <c r="E15" s="66"/>
      <c r="F15" s="56"/>
      <c r="G15" s="56"/>
      <c r="H15" s="7" t="s">
        <v>10</v>
      </c>
      <c r="I15" s="32" t="s">
        <v>11</v>
      </c>
    </row>
    <row r="16" spans="1:9" ht="15" x14ac:dyDescent="0.25">
      <c r="A16" s="69">
        <v>1</v>
      </c>
      <c r="B16" s="70"/>
      <c r="C16" s="71">
        <v>2</v>
      </c>
      <c r="D16" s="72"/>
      <c r="E16" s="73"/>
      <c r="F16" s="8">
        <v>3</v>
      </c>
      <c r="G16" s="8">
        <v>4</v>
      </c>
      <c r="H16" s="8">
        <v>5</v>
      </c>
      <c r="I16" s="9">
        <v>6</v>
      </c>
    </row>
    <row r="17" spans="1:83" ht="14.25" x14ac:dyDescent="0.2">
      <c r="A17" s="74" t="s">
        <v>12</v>
      </c>
      <c r="B17" s="74"/>
      <c r="C17" s="74"/>
      <c r="D17" s="74"/>
      <c r="E17" s="74"/>
      <c r="F17" s="74"/>
      <c r="G17" s="74"/>
      <c r="H17" s="74"/>
      <c r="I17" s="74"/>
    </row>
    <row r="18" spans="1:83" customFormat="1" ht="33.75" hidden="1" customHeight="1" x14ac:dyDescent="0.25">
      <c r="A18" s="75" t="s">
        <v>26</v>
      </c>
      <c r="B18" s="10" t="s">
        <v>13</v>
      </c>
      <c r="C18" s="77" t="s">
        <v>14</v>
      </c>
      <c r="D18" s="78"/>
      <c r="E18" s="79"/>
      <c r="F18" s="11" t="s">
        <v>15</v>
      </c>
      <c r="G18" s="33">
        <v>0</v>
      </c>
      <c r="H18" s="33">
        <v>1625.47</v>
      </c>
      <c r="I18" s="12">
        <f t="shared" ref="I18:I25" si="0">H18*G18</f>
        <v>0</v>
      </c>
      <c r="J18" s="13"/>
    </row>
    <row r="19" spans="1:83" customFormat="1" ht="89.25" hidden="1" customHeight="1" x14ac:dyDescent="0.25">
      <c r="A19" s="76"/>
      <c r="B19" s="10" t="s">
        <v>24</v>
      </c>
      <c r="C19" s="77" t="s">
        <v>28</v>
      </c>
      <c r="D19" s="78"/>
      <c r="E19" s="79"/>
      <c r="F19" s="11" t="s">
        <v>25</v>
      </c>
      <c r="G19" s="34"/>
      <c r="H19" s="33">
        <v>92269.68</v>
      </c>
      <c r="I19" s="12">
        <f t="shared" si="0"/>
        <v>0</v>
      </c>
      <c r="J19" s="13"/>
      <c r="K19" s="13"/>
    </row>
    <row r="20" spans="1:83" customFormat="1" ht="42.75" customHeight="1" x14ac:dyDescent="0.25">
      <c r="A20" s="76"/>
      <c r="B20" s="14" t="s">
        <v>43</v>
      </c>
      <c r="C20" s="77" t="s">
        <v>44</v>
      </c>
      <c r="D20" s="78"/>
      <c r="E20" s="79"/>
      <c r="F20" s="11" t="s">
        <v>45</v>
      </c>
      <c r="G20" s="46">
        <v>1</v>
      </c>
      <c r="H20" s="38">
        <v>41467.129999999997</v>
      </c>
      <c r="I20" s="12">
        <f t="shared" si="0"/>
        <v>41467.129999999997</v>
      </c>
      <c r="J20" s="13"/>
      <c r="K20" s="13"/>
    </row>
    <row r="21" spans="1:83" customFormat="1" ht="37.5" customHeight="1" x14ac:dyDescent="0.2">
      <c r="A21" s="76"/>
      <c r="B21" s="42" t="s">
        <v>41</v>
      </c>
      <c r="C21" s="82" t="s">
        <v>42</v>
      </c>
      <c r="D21" s="83"/>
      <c r="E21" s="84"/>
      <c r="F21" s="40" t="s">
        <v>32</v>
      </c>
      <c r="G21" s="34">
        <v>1</v>
      </c>
      <c r="H21" s="41">
        <v>29995.85</v>
      </c>
      <c r="I21" s="12">
        <f t="shared" si="0"/>
        <v>29995.85</v>
      </c>
      <c r="J21" s="13"/>
      <c r="K21" s="13"/>
    </row>
    <row r="22" spans="1:83" customFormat="1" ht="39" customHeight="1" x14ac:dyDescent="0.2">
      <c r="A22" s="76"/>
      <c r="B22" s="42" t="s">
        <v>33</v>
      </c>
      <c r="C22" s="82" t="s">
        <v>34</v>
      </c>
      <c r="D22" s="83"/>
      <c r="E22" s="84"/>
      <c r="F22" s="43" t="s">
        <v>25</v>
      </c>
      <c r="G22" s="40">
        <v>2</v>
      </c>
      <c r="H22" s="44">
        <v>11499.59</v>
      </c>
      <c r="I22" s="45">
        <f t="shared" si="0"/>
        <v>22999.18</v>
      </c>
      <c r="J22" s="13"/>
      <c r="K22" s="13"/>
    </row>
    <row r="23" spans="1:83" customFormat="1" ht="46.5" customHeight="1" x14ac:dyDescent="0.25">
      <c r="A23" s="76"/>
      <c r="B23" s="14" t="s">
        <v>35</v>
      </c>
      <c r="C23" s="77" t="s">
        <v>36</v>
      </c>
      <c r="D23" s="78"/>
      <c r="E23" s="79"/>
      <c r="F23" s="11" t="s">
        <v>37</v>
      </c>
      <c r="G23" s="34">
        <v>1</v>
      </c>
      <c r="H23" s="20">
        <v>10109.64</v>
      </c>
      <c r="I23" s="12">
        <f t="shared" si="0"/>
        <v>10109.64</v>
      </c>
      <c r="J23" s="13"/>
      <c r="K23" s="13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19"/>
      <c r="BE23" s="19"/>
      <c r="BF23" s="19"/>
      <c r="BG23" s="19"/>
      <c r="BH23" s="19"/>
      <c r="BI23" s="19"/>
      <c r="BJ23" s="19"/>
      <c r="BK23" s="19"/>
      <c r="BL23" s="21"/>
      <c r="BM23" s="21"/>
      <c r="BN23" s="21"/>
      <c r="BO23" s="21"/>
      <c r="BP23" s="21"/>
      <c r="BQ23" s="21"/>
      <c r="BR23" s="21"/>
      <c r="BS23" s="21"/>
      <c r="BT23" s="21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</row>
    <row r="24" spans="1:83" customFormat="1" ht="47.25" customHeight="1" x14ac:dyDescent="0.25">
      <c r="A24" s="76"/>
      <c r="B24" s="14" t="s">
        <v>38</v>
      </c>
      <c r="C24" s="77" t="s">
        <v>39</v>
      </c>
      <c r="D24" s="78"/>
      <c r="E24" s="79"/>
      <c r="F24" s="11" t="s">
        <v>40</v>
      </c>
      <c r="G24" s="39">
        <v>2</v>
      </c>
      <c r="H24" s="20">
        <v>28395.9</v>
      </c>
      <c r="I24" s="12">
        <f t="shared" si="0"/>
        <v>56791.8</v>
      </c>
      <c r="J24" s="13"/>
      <c r="K24" s="13"/>
    </row>
    <row r="25" spans="1:83" customFormat="1" ht="46.5" customHeight="1" x14ac:dyDescent="0.25">
      <c r="A25" s="76"/>
      <c r="B25" s="14" t="s">
        <v>29</v>
      </c>
      <c r="C25" s="77" t="s">
        <v>30</v>
      </c>
      <c r="D25" s="78"/>
      <c r="E25" s="79"/>
      <c r="F25" s="11" t="s">
        <v>16</v>
      </c>
      <c r="G25" s="34">
        <v>1</v>
      </c>
      <c r="H25" s="20">
        <v>41467.129999999997</v>
      </c>
      <c r="I25" s="12">
        <f t="shared" si="0"/>
        <v>41467.129999999997</v>
      </c>
      <c r="J25" s="13"/>
      <c r="K25" s="13"/>
    </row>
    <row r="26" spans="1:83" ht="24.75" customHeight="1" x14ac:dyDescent="0.2">
      <c r="A26" s="76"/>
      <c r="B26" s="80" t="s">
        <v>17</v>
      </c>
      <c r="C26" s="81"/>
      <c r="D26" s="81"/>
      <c r="E26" s="81"/>
      <c r="F26" s="15"/>
      <c r="G26" s="15"/>
      <c r="H26" s="16"/>
      <c r="I26" s="17">
        <f>SUM(I18:I25,0.01)</f>
        <v>202830.74000000002</v>
      </c>
      <c r="J26" s="13"/>
      <c r="K26" s="13"/>
    </row>
    <row r="27" spans="1:83" ht="21" customHeight="1" x14ac:dyDescent="0.25">
      <c r="A27" s="26"/>
      <c r="B27" s="87" t="s">
        <v>47</v>
      </c>
      <c r="C27" s="88"/>
      <c r="D27" s="88"/>
      <c r="E27" s="89"/>
      <c r="F27" s="23"/>
      <c r="G27" s="23"/>
      <c r="H27" s="24"/>
      <c r="I27" s="25">
        <f>I26</f>
        <v>202830.74000000002</v>
      </c>
      <c r="K27" s="13"/>
    </row>
    <row r="28" spans="1:83" ht="21" customHeight="1" x14ac:dyDescent="0.25">
      <c r="A28" s="27"/>
      <c r="B28" s="85" t="s">
        <v>18</v>
      </c>
      <c r="C28" s="86"/>
      <c r="D28" s="86"/>
      <c r="E28" s="86"/>
      <c r="F28" s="28" t="s">
        <v>19</v>
      </c>
      <c r="G28" s="28">
        <v>22</v>
      </c>
      <c r="H28" s="24"/>
      <c r="I28" s="24">
        <f>I27/122*22</f>
        <v>36576.035081967217</v>
      </c>
      <c r="K28" s="13"/>
    </row>
    <row r="29" spans="1:83" ht="43.5" customHeight="1" x14ac:dyDescent="0.25">
      <c r="A29" s="18" t="s">
        <v>20</v>
      </c>
      <c r="B29" s="18"/>
      <c r="C29" s="18"/>
      <c r="D29" s="18"/>
      <c r="E29" s="18"/>
      <c r="F29" s="18"/>
      <c r="G29" s="18"/>
      <c r="H29" s="18"/>
      <c r="I29" s="18"/>
    </row>
    <row r="30" spans="1:83" ht="15" x14ac:dyDescent="0.25">
      <c r="A30" s="31"/>
      <c r="B30" s="31"/>
      <c r="C30" s="31"/>
      <c r="D30" s="31"/>
      <c r="E30" s="31"/>
      <c r="F30" s="31"/>
      <c r="G30" s="31"/>
      <c r="H30" s="31"/>
      <c r="I30" s="31"/>
    </row>
    <row r="31" spans="1:83" ht="15" x14ac:dyDescent="0.25">
      <c r="A31" s="31"/>
      <c r="B31" s="31"/>
      <c r="C31" s="31"/>
      <c r="D31" s="31"/>
      <c r="E31" s="31"/>
      <c r="F31" s="31"/>
      <c r="G31" s="31"/>
      <c r="H31" s="31"/>
      <c r="I31" s="1"/>
    </row>
    <row r="32" spans="1:83" ht="15" x14ac:dyDescent="0.25">
      <c r="A32" s="50" t="s">
        <v>21</v>
      </c>
      <c r="B32" s="50"/>
      <c r="C32" s="50"/>
      <c r="D32" s="50"/>
      <c r="E32" s="50"/>
      <c r="F32" s="50"/>
      <c r="G32" s="50"/>
      <c r="H32" s="50"/>
      <c r="I32" s="1"/>
    </row>
    <row r="43" spans="4:12" ht="15.75" x14ac:dyDescent="0.2">
      <c r="D43" s="47"/>
      <c r="E43" s="47"/>
      <c r="F43" s="47"/>
      <c r="G43" s="47"/>
      <c r="H43" s="47"/>
      <c r="I43" s="47"/>
      <c r="J43" s="47"/>
      <c r="K43" s="47"/>
      <c r="L43" s="47"/>
    </row>
  </sheetData>
  <mergeCells count="38">
    <mergeCell ref="B28:E28"/>
    <mergeCell ref="A32:H32"/>
    <mergeCell ref="B27:E27"/>
    <mergeCell ref="A16:B16"/>
    <mergeCell ref="C16:E16"/>
    <mergeCell ref="A17:I17"/>
    <mergeCell ref="A18:A26"/>
    <mergeCell ref="C18:E18"/>
    <mergeCell ref="C19:E19"/>
    <mergeCell ref="C23:E23"/>
    <mergeCell ref="C24:E24"/>
    <mergeCell ref="C25:E25"/>
    <mergeCell ref="B26:E26"/>
    <mergeCell ref="C21:E21"/>
    <mergeCell ref="C22:E22"/>
    <mergeCell ref="C20:E20"/>
    <mergeCell ref="G14:G15"/>
    <mergeCell ref="H14:I14"/>
    <mergeCell ref="A9:D9"/>
    <mergeCell ref="A10:D10"/>
    <mergeCell ref="A11:I11"/>
    <mergeCell ref="A12:I13"/>
    <mergeCell ref="F9:I9"/>
    <mergeCell ref="A14:B15"/>
    <mergeCell ref="C14:E15"/>
    <mergeCell ref="F14:F15"/>
    <mergeCell ref="A1:D1"/>
    <mergeCell ref="F1:I1"/>
    <mergeCell ref="A3:D3"/>
    <mergeCell ref="F3:I3"/>
    <mergeCell ref="A4:D4"/>
    <mergeCell ref="F5:I5"/>
    <mergeCell ref="F6:I6"/>
    <mergeCell ref="A7:D7"/>
    <mergeCell ref="A8:D8"/>
    <mergeCell ref="F8:I8"/>
    <mergeCell ref="A6:D6"/>
    <mergeCell ref="A5:D5"/>
  </mergeCells>
  <pageMargins left="0.74803149606299213" right="0.74803149606299213" top="0.59055118110236227" bottom="0.59055118110236227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Смета </vt:lpstr>
      <vt:lpstr>'Смета '!Область_печати</vt:lpstr>
    </vt:vector>
  </TitlesOfParts>
  <Company>ПАО «Россети Ленэнерго»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Васильева Ольга Васильевна</dc:creator>
  <cp:lastModifiedBy>Июдина Екатерина Вячеславовна</cp:lastModifiedBy>
  <cp:lastPrinted>2026-08-04T13:32:27Z</cp:lastPrinted>
  <dcterms:created xsi:type="dcterms:W3CDTF">2022-01-27T13:49:15Z</dcterms:created>
  <dcterms:modified xsi:type="dcterms:W3CDTF">2026-08-05T07:30:44Z</dcterms:modified>
</cp:coreProperties>
</file>