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15\отсканированное\ECONOMIST\МУНИЦИПАЛЬНЫЙ ЗАКАЗ\2026\Ограждения 2026\"/>
    </mc:Choice>
  </mc:AlternateContent>
  <xr:revisionPtr revIDLastSave="0" documentId="13_ncr:1_{6C40A18A-4A88-4371-84F9-7D139B679E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3" l="1"/>
  <c r="N7" i="3"/>
  <c r="H5" i="3"/>
  <c r="I5" i="3" s="1"/>
  <c r="J5" i="3" s="1"/>
  <c r="K5" i="3"/>
  <c r="L5" i="3" s="1"/>
  <c r="M5" i="3" s="1"/>
  <c r="N5" i="3" l="1"/>
</calcChain>
</file>

<file path=xl/sharedStrings.xml><?xml version="1.0" encoding="utf-8"?>
<sst xmlns="http://schemas.openxmlformats.org/spreadsheetml/2006/main" count="24" uniqueCount="24">
  <si>
    <t>№</t>
  </si>
  <si>
    <t>Ед. изм</t>
  </si>
  <si>
    <t>Наименование предмета контракта</t>
  </si>
  <si>
    <t>Кол-во</t>
  </si>
  <si>
    <t>Коммерческие предложения (руб./ед.изм.)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</si>
  <si>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</si>
  <si>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</si>
  <si>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</si>
  <si>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Цена за единицу изм. (руб.)</t>
  </si>
  <si>
    <t>Цена за единицу изм. с округлением (вниз) до сотых долей после запятой (руб.)</t>
  </si>
  <si>
    <t>рублей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</si>
  <si>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</si>
  <si>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(Н(М)ЦК, ЦКЕП)
</t>
  </si>
  <si>
    <t>Н(М)ЦК, ЦКЕП контракта с учетом округления цены за единицу (руб.)</t>
  </si>
  <si>
    <t>В результате проведенного расчета Н(М)ЦК, ЦКЕП контракта составила:</t>
  </si>
  <si>
    <t>Н(М)ЦК, ЦКЕП, определяемая методом сопоставимых рыночных цен (анализа рынка)*</t>
  </si>
  <si>
    <t>Оценка однородности совокупности значений выявленных цен, используемых в расчете Н(М)ЦК, ЦКЕП</t>
  </si>
  <si>
    <t>ИТОГО (П1+П2+П3):</t>
  </si>
  <si>
    <t xml:space="preserve">Поставщик №1 </t>
  </si>
  <si>
    <t xml:space="preserve">Поставщик №2       </t>
  </si>
  <si>
    <t xml:space="preserve">Поставщик №3  </t>
  </si>
  <si>
    <t xml:space="preserve">* 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 В качестве расчетного значения Н(М)ЦК принимается величина наименьшего ценового предложения.
</t>
  </si>
  <si>
    <r>
      <t>Работы по ремонту и восстановлению утраченных технических средств организации дорожного движения (пешеходное ограждение тип «Крест»), расположенных на улично-дорожной сети г. Новоселье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МО Аннинское городское поселение в 2026 году</t>
    </r>
  </si>
  <si>
    <t>усл ед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</si>
</sst>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0.00000"/>
    <numFmt numFmtId="166" formatCode="0.0"/>
  </numFmts>
  <fonts count="13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7" fillId="0" borderId="0" xfId="0" applyFont="1" applyAlignment="1">
      <alignment horizontal="center" vertical="top"/>
    </xf>
    <xf numFmtId="0" fontId="7" fillId="0" borderId="0" xfId="0" applyFont="1"/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0" xfId="0" applyFont="1" applyAlignment="1">
      <alignment vertical="center"/>
    </xf>
    <xf numFmtId="0" fontId="5" fillId="0" borderId="0" xfId="0" applyFont="1" applyAlignment="1" applyProtection="1">
      <alignment vertical="center"/>
      <protection locked="0"/>
    </xf>
    <xf numFmtId="0" fontId="10" fillId="0" borderId="0" xfId="0" applyFont="1"/>
    <xf numFmtId="0" fontId="6" fillId="0" borderId="0" xfId="0" applyFont="1"/>
    <xf numFmtId="0" fontId="6" fillId="0" borderId="0" xfId="0" applyFont="1" applyAlignment="1" applyProtection="1">
      <alignment wrapText="1"/>
      <protection locked="0"/>
    </xf>
    <xf numFmtId="164" fontId="6" fillId="0" borderId="0" xfId="0" applyNumberFormat="1" applyFont="1" applyAlignment="1" applyProtection="1">
      <alignment horizontal="center" vertical="center"/>
      <protection locked="0"/>
    </xf>
    <xf numFmtId="0" fontId="9" fillId="0" borderId="0" xfId="0" applyFont="1"/>
    <xf numFmtId="2" fontId="2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2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 applyProtection="1">
      <alignment horizontal="center" wrapText="1"/>
      <protection locked="0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vertical="top" wrapText="1"/>
    </xf>
    <xf numFmtId="166" fontId="1" fillId="0" borderId="8" xfId="0" applyNumberFormat="1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left" vertical="top" wrapText="1"/>
      <protection locked="0"/>
    </xf>
    <xf numFmtId="0" fontId="1" fillId="0" borderId="2" xfId="0" applyFont="1" applyBorder="1" applyAlignment="1">
      <alignment horizontal="center" vertical="top" wrapText="1"/>
    </xf>
    <xf numFmtId="2" fontId="1" fillId="0" borderId="0" xfId="0" applyNumberFormat="1" applyFont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right" vertical="center"/>
    </xf>
    <xf numFmtId="0" fontId="7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4" fillId="0" borderId="6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top" wrapText="1"/>
    </xf>
    <xf numFmtId="0" fontId="10" fillId="0" borderId="2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3</xdr:row>
      <xdr:rowOff>952500</xdr:rowOff>
    </xdr:from>
    <xdr:to>
      <xdr:col>10</xdr:col>
      <xdr:colOff>0</xdr:colOff>
      <xdr:row>3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2105025"/>
          <a:ext cx="9334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19050</xdr:colOff>
      <xdr:row>3</xdr:row>
      <xdr:rowOff>923925</xdr:rowOff>
    </xdr:from>
    <xdr:to>
      <xdr:col>8</xdr:col>
      <xdr:colOff>1019175</xdr:colOff>
      <xdr:row>3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01050" y="2076450"/>
          <a:ext cx="1000125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0382250" y="2752725"/>
          <a:ext cx="148590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3</xdr:row>
      <xdr:rowOff>1400175</xdr:rowOff>
    </xdr:from>
    <xdr:to>
      <xdr:col>10</xdr:col>
      <xdr:colOff>419100</xdr:colOff>
      <xdr:row>3</xdr:row>
      <xdr:rowOff>1628775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629900" y="2552700"/>
          <a:ext cx="1524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abSelected="1" workbookViewId="0">
      <selection activeCell="R5" sqref="R5"/>
    </sheetView>
  </sheetViews>
  <sheetFormatPr defaultRowHeight="12.75" x14ac:dyDescent="0.2"/>
  <cols>
    <col min="1" max="1" width="5.28515625" style="2" customWidth="1"/>
    <col min="2" max="2" width="24.85546875" style="2" customWidth="1"/>
    <col min="3" max="3" width="5.85546875" style="2" customWidth="1"/>
    <col min="4" max="4" width="6.85546875" style="2" customWidth="1"/>
    <col min="5" max="7" width="11.7109375" style="2" customWidth="1"/>
    <col min="8" max="8" width="15.5703125" style="2" customWidth="1"/>
    <col min="9" max="9" width="15.42578125" style="2" customWidth="1"/>
    <col min="10" max="10" width="14.28515625" style="2" customWidth="1"/>
    <col min="11" max="11" width="22.7109375" style="2" customWidth="1"/>
    <col min="12" max="12" width="13.28515625" style="2" customWidth="1"/>
    <col min="13" max="13" width="17.5703125" style="2" customWidth="1"/>
    <col min="14" max="14" width="14.42578125" style="2" customWidth="1"/>
    <col min="15" max="16384" width="9.140625" style="2"/>
  </cols>
  <sheetData>
    <row r="1" spans="1:14" x14ac:dyDescent="0.2">
      <c r="K1" s="40"/>
      <c r="L1" s="41"/>
      <c r="M1" s="41"/>
      <c r="N1" s="41"/>
    </row>
    <row r="2" spans="1:14" ht="39" customHeight="1" x14ac:dyDescent="0.2">
      <c r="A2" s="42" t="s">
        <v>12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4" ht="39" customHeight="1" x14ac:dyDescent="0.2">
      <c r="A3" s="43" t="s">
        <v>0</v>
      </c>
      <c r="B3" s="43" t="s">
        <v>2</v>
      </c>
      <c r="C3" s="44" t="s">
        <v>1</v>
      </c>
      <c r="D3" s="44" t="s">
        <v>3</v>
      </c>
      <c r="E3" s="46" t="s">
        <v>4</v>
      </c>
      <c r="F3" s="47"/>
      <c r="G3" s="48"/>
      <c r="H3" s="49" t="s">
        <v>16</v>
      </c>
      <c r="I3" s="49"/>
      <c r="J3" s="49"/>
      <c r="K3" s="35" t="s">
        <v>15</v>
      </c>
      <c r="L3" s="35"/>
      <c r="M3" s="35"/>
      <c r="N3" s="35"/>
    </row>
    <row r="4" spans="1:14" ht="159" customHeight="1" x14ac:dyDescent="0.2">
      <c r="A4" s="43"/>
      <c r="B4" s="44"/>
      <c r="C4" s="45"/>
      <c r="D4" s="45"/>
      <c r="E4" s="3" t="s">
        <v>18</v>
      </c>
      <c r="F4" s="3" t="s">
        <v>19</v>
      </c>
      <c r="G4" s="3" t="s">
        <v>20</v>
      </c>
      <c r="H4" s="4" t="s">
        <v>7</v>
      </c>
      <c r="I4" s="4" t="s">
        <v>5</v>
      </c>
      <c r="J4" s="4" t="s">
        <v>6</v>
      </c>
      <c r="K4" s="11" t="s">
        <v>11</v>
      </c>
      <c r="L4" s="10" t="s">
        <v>8</v>
      </c>
      <c r="M4" s="10" t="s">
        <v>9</v>
      </c>
      <c r="N4" s="10" t="s">
        <v>13</v>
      </c>
    </row>
    <row r="5" spans="1:14" ht="140.25" customHeight="1" x14ac:dyDescent="0.25">
      <c r="A5" s="28">
        <v>1</v>
      </c>
      <c r="B5" s="50" t="s">
        <v>22</v>
      </c>
      <c r="C5" s="29" t="s">
        <v>23</v>
      </c>
      <c r="D5" s="5">
        <v>1</v>
      </c>
      <c r="E5" s="8">
        <v>373486.75</v>
      </c>
      <c r="F5" s="8">
        <v>449550</v>
      </c>
      <c r="G5" s="8">
        <v>415820</v>
      </c>
      <c r="H5" s="9">
        <f>AVERAGE(E5:G5)</f>
        <v>412952.25</v>
      </c>
      <c r="I5" s="6">
        <f>SQRT(((SUM((POWER(E5-H5,2)),(POWER(F5-H5,2)),(POWER(G5-H5,2)),(COLUMNS(E5:G5)-1)))))</f>
        <v>53899.39691105087</v>
      </c>
      <c r="J5" s="6">
        <f>I5/H5*100</f>
        <v>13.052210494324918</v>
      </c>
      <c r="K5" s="7">
        <f>((D5/3)*(SUM(E5:G5)))</f>
        <v>412952.25</v>
      </c>
      <c r="L5" s="7">
        <f>K5/D5</f>
        <v>412952.25</v>
      </c>
      <c r="M5" s="7">
        <f>ROUNDDOWN(L5,2)</f>
        <v>412952.25</v>
      </c>
      <c r="N5" s="7">
        <f>M5*D5</f>
        <v>412952.25</v>
      </c>
    </row>
    <row r="6" spans="1:14" x14ac:dyDescent="0.2">
      <c r="A6" s="26"/>
      <c r="B6" s="32"/>
      <c r="C6" s="26"/>
      <c r="D6" s="26"/>
      <c r="E6" s="19"/>
      <c r="F6" s="19"/>
      <c r="G6" s="19"/>
      <c r="H6" s="20"/>
      <c r="I6" s="27"/>
      <c r="J6" s="27"/>
      <c r="K6" s="31"/>
      <c r="L6" s="31"/>
      <c r="M6" s="33"/>
      <c r="N6" s="30"/>
    </row>
    <row r="7" spans="1:14" s="1" customFormat="1" ht="15" customHeight="1" x14ac:dyDescent="0.25">
      <c r="A7" s="25"/>
      <c r="F7" s="19"/>
      <c r="G7" s="19"/>
      <c r="H7" s="20"/>
      <c r="I7" s="27"/>
      <c r="J7" s="27"/>
      <c r="K7" s="36" t="s">
        <v>17</v>
      </c>
      <c r="L7" s="36"/>
      <c r="M7" s="37"/>
      <c r="N7" s="30">
        <f>N5</f>
        <v>412952.25</v>
      </c>
    </row>
    <row r="8" spans="1:14" s="12" customFormat="1" ht="30.75" customHeight="1" x14ac:dyDescent="0.25">
      <c r="A8" s="38" t="s">
        <v>14</v>
      </c>
      <c r="B8" s="38"/>
      <c r="C8" s="38"/>
      <c r="D8" s="38"/>
      <c r="E8" s="38"/>
      <c r="F8" s="38"/>
      <c r="G8" s="38"/>
      <c r="H8" s="21">
        <f>E5</f>
        <v>373486.75</v>
      </c>
      <c r="I8" s="22" t="s">
        <v>10</v>
      </c>
      <c r="J8" s="22"/>
      <c r="K8" s="22"/>
      <c r="L8" s="22"/>
      <c r="M8" s="22"/>
      <c r="N8" s="21"/>
    </row>
    <row r="9" spans="1:14" ht="92.25" customHeight="1" x14ac:dyDescent="0.2">
      <c r="A9" s="39" t="s">
        <v>21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</row>
    <row r="10" spans="1:14" ht="15.75" customHeight="1" x14ac:dyDescent="0.25">
      <c r="A10" s="18"/>
      <c r="B10" s="18"/>
      <c r="C10" s="14"/>
      <c r="D10" s="14"/>
      <c r="E10" s="14"/>
      <c r="F10" s="14"/>
      <c r="G10" s="14"/>
    </row>
    <row r="11" spans="1:14" s="13" customFormat="1" ht="15.75" x14ac:dyDescent="0.25">
      <c r="A11" s="34"/>
      <c r="B11" s="34"/>
      <c r="C11" s="34"/>
      <c r="D11" s="15"/>
      <c r="E11" s="16"/>
      <c r="F11" s="17"/>
      <c r="G11" s="24"/>
    </row>
    <row r="12" spans="1:14" s="13" customFormat="1" ht="18.75" customHeight="1" x14ac:dyDescent="0.25">
      <c r="A12" s="34"/>
      <c r="B12" s="34"/>
      <c r="C12" s="34"/>
      <c r="D12" s="34"/>
      <c r="E12" s="34"/>
      <c r="F12" s="34"/>
      <c r="G12" s="34"/>
      <c r="H12" s="34"/>
    </row>
    <row r="13" spans="1:14" s="13" customFormat="1" ht="11.25" customHeight="1" x14ac:dyDescent="0.25">
      <c r="A13" s="23"/>
      <c r="B13" s="23"/>
      <c r="C13" s="23"/>
      <c r="D13" s="15"/>
      <c r="E13" s="16"/>
      <c r="F13" s="17"/>
      <c r="G13" s="24"/>
    </row>
    <row r="14" spans="1:14" s="13" customFormat="1" ht="15.75" x14ac:dyDescent="0.25">
      <c r="A14" s="34"/>
      <c r="B14" s="34"/>
      <c r="C14" s="34"/>
      <c r="D14" s="15"/>
      <c r="E14" s="16"/>
      <c r="F14" s="17"/>
      <c r="G14" s="24"/>
    </row>
  </sheetData>
  <mergeCells count="15">
    <mergeCell ref="K1:N1"/>
    <mergeCell ref="A2:N2"/>
    <mergeCell ref="A3:A4"/>
    <mergeCell ref="B3:B4"/>
    <mergeCell ref="C3:C4"/>
    <mergeCell ref="D3:D4"/>
    <mergeCell ref="E3:G3"/>
    <mergeCell ref="H3:J3"/>
    <mergeCell ref="A14:C14"/>
    <mergeCell ref="K3:N3"/>
    <mergeCell ref="K7:M7"/>
    <mergeCell ref="A8:G8"/>
    <mergeCell ref="A9:N9"/>
    <mergeCell ref="A11:C11"/>
    <mergeCell ref="A12:H12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Пользователь</cp:lastModifiedBy>
  <cp:lastPrinted>2014-10-23T13:56:17Z</cp:lastPrinted>
  <dcterms:created xsi:type="dcterms:W3CDTF">2014-01-15T18:15:09Z</dcterms:created>
  <dcterms:modified xsi:type="dcterms:W3CDTF">2026-09-15T06:51:28Z</dcterms:modified>
</cp:coreProperties>
</file>