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85 свалки\ЭМ\"/>
    </mc:Choice>
  </mc:AlternateContent>
  <xr:revisionPtr revIDLastSave="0" documentId="13_ncr:1_{92710FCE-E06E-4094-AB14-D9532CEF8A6F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збивка по позиция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l="1"/>
  <c r="K6" i="1" l="1"/>
  <c r="J6" i="1"/>
  <c r="M6" i="1" l="1"/>
  <c r="M8" i="1" s="1"/>
  <c r="L6" i="1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<sst xmlns="http://schemas.openxmlformats.org/spreadsheetml/2006/main" count="24" uniqueCount="24">
  <si>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</si>
  <si>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</si>
  <si>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</si>
  <si>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</si>
  <si>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</si>
  <si>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</si>
  <si>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</si>
  <si>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</si>
  <si>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</si>
  <si>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</si>
  <si>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</si>
  <si>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</si>
  <si>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</t>
  </si>
  <si>
    <t>Расчет начальной (максимальной) цены контракта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</si>
  <si>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</si>
  <si>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9 = кол-во ответов ИЦИ</t>
  </si>
  <si>
    <t>10=           /n</t>
  </si>
  <si>
    <t>13=10*8</t>
  </si>
  <si>
    <t>7=3+4+5</t>
  </si>
  <si>
    <t>Единица измерения</t>
  </si>
  <si>
    <t>1 куб.м.</t>
  </si>
  <si>
    <t xml:space="preserve">Выполнение работ по ликвидации несанкционированных свалок в границах 
территории Заневского городского поселения  в 2026 году </t>
  </si>
  <si>
    <r>
      <t xml:space="preserve">Расчет начальной (максимальной) цены контракта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 
 </t>
    </r>
    <r>
      <rPr>
        <sz val="11"/>
        <color rgb="FFFF0000"/>
        <rFont val="Times New Roman"/>
        <family val="1"/>
        <charset val="204"/>
      </rPr>
      <t>ИЦИ №1: письмо от 23.09.2026 № 6666-02-03;  ИЦИ №2: письмо от 23.06.2026 №6665-02-03                                                                                                                                                                                                                                                                                             ИЦИ №3: письмо от 23.06.2026 №6665-02-03</t>
    </r>
    <r>
      <rPr>
        <sz val="11"/>
        <rFont val="Times New Roman"/>
        <family val="1"/>
        <charset val="204"/>
      </rPr>
      <t>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установлен.</t>
    </r>
  </si>
  <si>
    <t xml:space="preserve">По результатам анализа рынка среднерыночная стоимость работ составляет 481 800,00 руб.                                                                                                                                                                                                                                                                         Цена контракта, предлагаемая к заключению, составляет 438 000 руб.,00 коп., что не превышает среднерыночный уровень цен.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</si>
</sst>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6" fillId="0" borderId="0" applyFont="0" applyFill="0" applyBorder="0" applyAlignment="0" applyProtection="0"/>
  </cellStyleXfs>
  <cellXfs count="55">
    <xf numFmtId="0" fontId="0" fillId="0" borderId="0" xfId="0"/>
    <xf numFmtId="4" fontId="4" fillId="2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4" fontId="9" fillId="3" borderId="5" xfId="0" applyNumberFormat="1" applyFont="1" applyFill="1" applyBorder="1" applyAlignment="1">
      <alignment horizontal="center" vertical="center" wrapText="1"/>
    </xf>
    <xf numFmtId="4" fontId="10" fillId="3" borderId="5" xfId="0" applyNumberFormat="1" applyFont="1" applyFill="1" applyBorder="1" applyAlignment="1">
      <alignment horizontal="center" vertical="center" wrapText="1"/>
    </xf>
    <xf numFmtId="10" fontId="10" fillId="3" borderId="5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10" fontId="1" fillId="0" borderId="3" xfId="0" applyNumberFormat="1" applyFont="1" applyBorder="1" applyAlignment="1">
      <alignment horizontal="right" vertical="center" wrapText="1"/>
    </xf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10" fontId="13" fillId="0" borderId="1" xfId="0" applyNumberFormat="1" applyFont="1" applyBorder="1" applyAlignment="1">
      <alignment horizontal="center" vertical="top" wrapText="1"/>
    </xf>
    <xf numFmtId="165" fontId="0" fillId="0" borderId="0" xfId="0" applyNumberFormat="1"/>
    <xf numFmtId="0" fontId="17" fillId="0" borderId="0" xfId="0" applyFont="1" applyAlignment="1">
      <alignment horizontal="right" vertical="center"/>
    </xf>
    <xf numFmtId="2" fontId="17" fillId="0" borderId="0" xfId="0" applyNumberFormat="1" applyFont="1" applyAlignment="1">
      <alignment horizontal="right" vertical="center"/>
    </xf>
    <xf numFmtId="164" fontId="0" fillId="0" borderId="0" xfId="1" applyFont="1" applyAlignment="1">
      <alignment vertical="center"/>
    </xf>
    <xf numFmtId="164" fontId="0" fillId="0" borderId="0" xfId="0" applyNumberFormat="1"/>
    <xf numFmtId="1" fontId="8" fillId="2" borderId="1" xfId="0" applyNumberFormat="1" applyFont="1" applyFill="1" applyBorder="1" applyAlignment="1">
      <alignment horizontal="center" vertical="center" wrapText="1"/>
    </xf>
    <xf numFmtId="1" fontId="9" fillId="3" borderId="7" xfId="0" applyNumberFormat="1" applyFont="1" applyFill="1" applyBorder="1" applyAlignment="1">
      <alignment horizontal="center" vertical="center" wrapText="1"/>
    </xf>
    <xf numFmtId="4" fontId="9" fillId="3" borderId="7" xfId="0" applyNumberFormat="1" applyFont="1" applyFill="1" applyBorder="1" applyAlignment="1">
      <alignment horizontal="center" vertical="center" wrapText="1"/>
    </xf>
    <xf numFmtId="1" fontId="9" fillId="2" borderId="5" xfId="0" applyNumberFormat="1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center" vertical="center" wrapText="1"/>
    </xf>
    <xf numFmtId="0" fontId="15" fillId="0" borderId="5" xfId="1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10" fontId="15" fillId="0" borderId="5" xfId="0" applyNumberFormat="1" applyFont="1" applyBorder="1" applyAlignment="1">
      <alignment horizontal="center" vertical="center" wrapText="1"/>
    </xf>
    <xf numFmtId="4" fontId="15" fillId="2" borderId="5" xfId="0" applyNumberFormat="1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86500" y="29146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10625" y="29908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32480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05800" y="37719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249025" y="3352800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495300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315700" y="28289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V47"/>
  <sheetViews>
    <sheetView tabSelected="1" zoomScaleNormal="100" workbookViewId="0">
      <selection activeCell="A9" sqref="A9:M9"/>
    </sheetView>
  </sheetViews>
  <sheetFormatPr defaultRowHeight="15" x14ac:dyDescent="0.25"/>
  <cols>
    <col min="1" max="1" width="3.5703125" style="15" customWidth="1"/>
    <col min="2" max="2" width="53.140625" style="18" customWidth="1"/>
    <col min="3" max="3" width="10.28515625" style="18" customWidth="1"/>
    <col min="4" max="4" width="12.42578125" bestFit="1" customWidth="1"/>
    <col min="5" max="5" width="12.5703125" bestFit="1" customWidth="1"/>
    <col min="6" max="6" width="12.7109375" bestFit="1" customWidth="1"/>
    <col min="7" max="7" width="12.5703125" bestFit="1" customWidth="1"/>
    <col min="8" max="8" width="8.42578125" customWidth="1"/>
    <col min="9" max="9" width="10" customWidth="1"/>
    <col min="10" max="10" width="12.5703125" bestFit="1" customWidth="1"/>
    <col min="11" max="11" width="13.140625" customWidth="1"/>
    <col min="12" max="12" width="11.28515625" style="17" customWidth="1"/>
    <col min="13" max="13" width="29.7109375" customWidth="1"/>
    <col min="14" max="15" width="9.140625" hidden="1" customWidth="1"/>
    <col min="16" max="16" width="0.42578125" hidden="1" customWidth="1"/>
    <col min="17" max="17" width="22.28515625" hidden="1" customWidth="1"/>
    <col min="18" max="18" width="18.42578125" customWidth="1"/>
    <col min="19" max="19" width="17" customWidth="1"/>
    <col min="21" max="21" width="8.85546875" customWidth="1"/>
    <col min="22" max="22" width="15.7109375" customWidth="1"/>
  </cols>
  <sheetData>
    <row r="1" spans="1:22" ht="18.600000000000001" customHeight="1" x14ac:dyDescent="0.25">
      <c r="A1" s="45" t="s">
        <v>13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22" ht="149.25" customHeight="1" x14ac:dyDescent="0.25">
      <c r="A2" s="54" t="s">
        <v>22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42"/>
      <c r="O2" s="42"/>
      <c r="P2" s="42"/>
    </row>
    <row r="3" spans="1:22" ht="52.5" customHeight="1" x14ac:dyDescent="0.25">
      <c r="A3" s="46" t="s">
        <v>0</v>
      </c>
      <c r="B3" s="48" t="s">
        <v>1</v>
      </c>
      <c r="C3" s="48" t="s">
        <v>19</v>
      </c>
      <c r="D3" s="50" t="s">
        <v>2</v>
      </c>
      <c r="E3" s="51"/>
      <c r="F3" s="51"/>
      <c r="G3" s="52"/>
      <c r="H3" s="48" t="s">
        <v>3</v>
      </c>
      <c r="I3" s="48" t="s">
        <v>4</v>
      </c>
      <c r="J3" s="53" t="s">
        <v>5</v>
      </c>
      <c r="K3" s="53"/>
      <c r="L3" s="53"/>
      <c r="M3" s="1" t="s">
        <v>6</v>
      </c>
      <c r="P3" s="2"/>
    </row>
    <row r="4" spans="1:22" ht="96" customHeight="1" x14ac:dyDescent="0.25">
      <c r="A4" s="47"/>
      <c r="B4" s="49"/>
      <c r="C4" s="49"/>
      <c r="D4" s="3" t="s">
        <v>7</v>
      </c>
      <c r="E4" s="3" t="s">
        <v>8</v>
      </c>
      <c r="F4" s="3" t="s">
        <v>9</v>
      </c>
      <c r="G4" s="4"/>
      <c r="H4" s="49"/>
      <c r="I4" s="49"/>
      <c r="J4" s="5" t="s">
        <v>10</v>
      </c>
      <c r="K4" s="6" t="s">
        <v>11</v>
      </c>
      <c r="L4" s="20" t="s">
        <v>14</v>
      </c>
      <c r="M4" s="7"/>
    </row>
    <row r="5" spans="1:22" ht="40.5" x14ac:dyDescent="0.25">
      <c r="A5" s="26">
        <v>1</v>
      </c>
      <c r="B5" s="19">
        <v>2</v>
      </c>
      <c r="C5" s="31">
        <v>3</v>
      </c>
      <c r="D5" s="31">
        <v>4</v>
      </c>
      <c r="E5" s="31">
        <v>5</v>
      </c>
      <c r="F5" s="31">
        <v>6</v>
      </c>
      <c r="G5" s="31" t="s">
        <v>18</v>
      </c>
      <c r="H5" s="31">
        <v>8</v>
      </c>
      <c r="I5" s="8" t="s">
        <v>15</v>
      </c>
      <c r="J5" s="8" t="s">
        <v>16</v>
      </c>
      <c r="K5" s="8">
        <v>11</v>
      </c>
      <c r="L5" s="8">
        <v>12</v>
      </c>
      <c r="M5" s="8" t="s">
        <v>17</v>
      </c>
    </row>
    <row r="6" spans="1:22" ht="81.75" customHeight="1" x14ac:dyDescent="0.25">
      <c r="A6" s="29">
        <v>1</v>
      </c>
      <c r="B6" s="34" t="s">
        <v>21</v>
      </c>
      <c r="C6" s="33" t="s">
        <v>20</v>
      </c>
      <c r="D6" s="35">
        <v>2000</v>
      </c>
      <c r="E6" s="35">
        <v>2500</v>
      </c>
      <c r="F6" s="35">
        <v>2100</v>
      </c>
      <c r="G6" s="35">
        <f>D6+E6+F6</f>
        <v>6600</v>
      </c>
      <c r="H6" s="36">
        <v>219</v>
      </c>
      <c r="I6" s="37">
        <v>3</v>
      </c>
      <c r="J6" s="35">
        <f>ROUND(AVERAGE(D6:F6),2)</f>
        <v>2200</v>
      </c>
      <c r="K6" s="35">
        <f>STDEV(D6:F6)</f>
        <v>264.57513110645908</v>
      </c>
      <c r="L6" s="38">
        <f t="shared" ref="L6" si="0">K6/J6</f>
        <v>0.12026142323020868</v>
      </c>
      <c r="M6" s="39">
        <f>J6*H6</f>
        <v>481800</v>
      </c>
      <c r="Q6">
        <v>0.8373095281188222</v>
      </c>
      <c r="T6" s="23"/>
    </row>
    <row r="7" spans="1:22" ht="36" hidden="1" customHeight="1" x14ac:dyDescent="0.25">
      <c r="A7" s="27"/>
      <c r="B7" s="28"/>
      <c r="C7" s="28"/>
      <c r="D7" s="28"/>
      <c r="E7" s="28"/>
      <c r="F7" s="28"/>
      <c r="G7" s="30"/>
      <c r="H7" s="28"/>
      <c r="I7" s="9"/>
      <c r="J7" s="9"/>
      <c r="K7" s="10"/>
      <c r="L7" s="11"/>
      <c r="M7" s="10"/>
      <c r="T7" s="22"/>
    </row>
    <row r="8" spans="1:22" ht="53.25" customHeight="1" x14ac:dyDescent="0.25">
      <c r="A8" s="43" t="s">
        <v>12</v>
      </c>
      <c r="B8" s="44"/>
      <c r="C8" s="44"/>
      <c r="D8" s="44"/>
      <c r="E8" s="44"/>
      <c r="F8" s="44"/>
      <c r="G8" s="44"/>
      <c r="H8" s="44"/>
      <c r="I8" s="44"/>
      <c r="J8" s="44"/>
      <c r="K8" s="12"/>
      <c r="L8" s="13"/>
      <c r="M8" s="32">
        <f>SUM(M6:M6)</f>
        <v>481800</v>
      </c>
      <c r="R8" s="25"/>
      <c r="S8" s="25"/>
      <c r="V8" s="22"/>
    </row>
    <row r="9" spans="1:22" ht="36" customHeight="1" x14ac:dyDescent="0.25">
      <c r="A9" s="40" t="s">
        <v>23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1"/>
      <c r="M9" s="41"/>
      <c r="V9" s="22"/>
    </row>
    <row r="10" spans="1:22" ht="35.25" customHeight="1" x14ac:dyDescent="0.25">
      <c r="B10" s="14"/>
      <c r="C10" s="14"/>
      <c r="D10" s="16"/>
      <c r="E10" s="16"/>
      <c r="F10" s="16"/>
      <c r="G10" s="16"/>
      <c r="H10" s="16"/>
      <c r="I10" s="16"/>
      <c r="J10" s="16"/>
      <c r="K10" s="16"/>
      <c r="M10" s="16"/>
      <c r="V10" s="22"/>
    </row>
    <row r="11" spans="1:22" ht="33.75" customHeight="1" x14ac:dyDescent="0.25">
      <c r="B11" s="14"/>
      <c r="C11" s="14"/>
      <c r="D11" s="16"/>
      <c r="E11" s="16"/>
      <c r="F11" s="16"/>
      <c r="G11" s="16"/>
      <c r="H11" s="16"/>
      <c r="I11" s="16"/>
      <c r="J11" s="16"/>
      <c r="K11" s="16"/>
      <c r="M11" s="16"/>
      <c r="S11" s="25"/>
      <c r="V11" s="22"/>
    </row>
    <row r="12" spans="1:22" ht="46.5" customHeight="1" x14ac:dyDescent="0.25">
      <c r="B12" s="14"/>
      <c r="C12" s="14"/>
      <c r="D12" s="16"/>
      <c r="E12" s="16"/>
      <c r="F12" s="16"/>
      <c r="G12" s="16"/>
      <c r="H12" s="16"/>
      <c r="I12" s="16"/>
      <c r="J12" s="16"/>
      <c r="K12" s="16"/>
      <c r="M12" s="16"/>
      <c r="S12" s="25"/>
      <c r="V12" s="22"/>
    </row>
    <row r="13" spans="1:22" ht="45.75" customHeight="1" x14ac:dyDescent="0.25">
      <c r="B13" s="14"/>
      <c r="C13" s="14"/>
      <c r="D13" s="16"/>
      <c r="E13" s="16"/>
      <c r="F13" s="16"/>
      <c r="G13" s="16"/>
      <c r="H13" s="16"/>
      <c r="I13" s="16"/>
      <c r="J13" s="16"/>
      <c r="K13" s="16"/>
      <c r="M13" s="21"/>
      <c r="V13" s="22"/>
    </row>
    <row r="14" spans="1:22" ht="34.5" customHeight="1" x14ac:dyDescent="0.25">
      <c r="B14" s="14"/>
      <c r="C14" s="14"/>
      <c r="D14" s="16"/>
      <c r="E14" s="16"/>
      <c r="F14" s="16"/>
      <c r="G14" s="16"/>
      <c r="H14" s="16"/>
      <c r="I14" s="16"/>
      <c r="J14" s="16"/>
      <c r="K14" s="16"/>
      <c r="V14" s="22"/>
    </row>
    <row r="15" spans="1:22" ht="31.5" customHeight="1" x14ac:dyDescent="0.25">
      <c r="V15" s="22"/>
    </row>
    <row r="16" spans="1:22" ht="34.5" customHeight="1" x14ac:dyDescent="0.25">
      <c r="V16" s="22"/>
    </row>
    <row r="17" spans="22:22" ht="36" customHeight="1" x14ac:dyDescent="0.25">
      <c r="V17" s="22"/>
    </row>
    <row r="18" spans="22:22" ht="35.25" customHeight="1" x14ac:dyDescent="0.25">
      <c r="V18" s="22"/>
    </row>
    <row r="19" spans="22:22" ht="47.25" customHeight="1" x14ac:dyDescent="0.25">
      <c r="V19" s="22"/>
    </row>
    <row r="20" spans="22:22" ht="34.5" customHeight="1" x14ac:dyDescent="0.25">
      <c r="V20" s="22"/>
    </row>
    <row r="21" spans="22:22" ht="47.25" customHeight="1" x14ac:dyDescent="0.25">
      <c r="V21" s="22"/>
    </row>
    <row r="22" spans="22:22" ht="47.25" customHeight="1" x14ac:dyDescent="0.25">
      <c r="V22" s="22"/>
    </row>
    <row r="23" spans="22:22" ht="48" customHeight="1" x14ac:dyDescent="0.25">
      <c r="V23" s="22"/>
    </row>
    <row r="24" spans="22:22" ht="35.25" customHeight="1" x14ac:dyDescent="0.25">
      <c r="V24" s="22"/>
    </row>
    <row r="25" spans="22:22" ht="47.25" customHeight="1" x14ac:dyDescent="0.25">
      <c r="V25" s="22"/>
    </row>
    <row r="26" spans="22:22" ht="46.5" customHeight="1" x14ac:dyDescent="0.25">
      <c r="V26" s="22"/>
    </row>
    <row r="27" spans="22:22" ht="45" customHeight="1" x14ac:dyDescent="0.25">
      <c r="V27" s="22"/>
    </row>
    <row r="28" spans="22:22" ht="50.25" customHeight="1" x14ac:dyDescent="0.25">
      <c r="V28" s="22"/>
    </row>
    <row r="29" spans="22:22" ht="48.75" customHeight="1" x14ac:dyDescent="0.25">
      <c r="V29" s="22"/>
    </row>
    <row r="30" spans="22:22" ht="49.5" customHeight="1" x14ac:dyDescent="0.25">
      <c r="V30" s="22"/>
    </row>
    <row r="31" spans="22:22" ht="36" customHeight="1" x14ac:dyDescent="0.25">
      <c r="V31" s="22"/>
    </row>
    <row r="32" spans="22:22" ht="36" customHeight="1" x14ac:dyDescent="0.25">
      <c r="V32" s="22"/>
    </row>
    <row r="33" spans="22:22" ht="36" customHeight="1" x14ac:dyDescent="0.25">
      <c r="V33" s="22"/>
    </row>
    <row r="34" spans="22:22" ht="36" customHeight="1" x14ac:dyDescent="0.25">
      <c r="V34" s="22"/>
    </row>
    <row r="35" spans="22:22" ht="36" customHeight="1" x14ac:dyDescent="0.25">
      <c r="V35" s="22"/>
    </row>
    <row r="36" spans="22:22" ht="36" customHeight="1" x14ac:dyDescent="0.25">
      <c r="V36" s="22"/>
    </row>
    <row r="37" spans="22:22" ht="36" customHeight="1" x14ac:dyDescent="0.25">
      <c r="V37" s="22"/>
    </row>
    <row r="38" spans="22:22" ht="36" customHeight="1" x14ac:dyDescent="0.25">
      <c r="V38" s="22"/>
    </row>
    <row r="39" spans="22:22" ht="36" customHeight="1" x14ac:dyDescent="0.25">
      <c r="V39" s="22"/>
    </row>
    <row r="40" spans="22:22" ht="36" customHeight="1" x14ac:dyDescent="0.25">
      <c r="V40" s="22"/>
    </row>
    <row r="41" spans="22:22" ht="36" customHeight="1" x14ac:dyDescent="0.25">
      <c r="V41" s="22"/>
    </row>
    <row r="42" spans="22:22" ht="36" customHeight="1" x14ac:dyDescent="0.25">
      <c r="V42" s="22"/>
    </row>
    <row r="43" spans="22:22" ht="36" customHeight="1" x14ac:dyDescent="0.25">
      <c r="V43" s="22"/>
    </row>
    <row r="44" spans="22:22" ht="36" customHeight="1" x14ac:dyDescent="0.25">
      <c r="V44" s="22"/>
    </row>
    <row r="45" spans="22:22" ht="36" customHeight="1" x14ac:dyDescent="0.25">
      <c r="V45" s="22"/>
    </row>
    <row r="46" spans="22:22" x14ac:dyDescent="0.25">
      <c r="V46" s="24"/>
    </row>
    <row r="47" spans="22:22" ht="32.25" customHeight="1" x14ac:dyDescent="0.25"/>
  </sheetData>
  <mergeCells count="12">
    <mergeCell ref="A9:M9"/>
    <mergeCell ref="N2:P2"/>
    <mergeCell ref="A8:J8"/>
    <mergeCell ref="A1:M1"/>
    <mergeCell ref="A3:A4"/>
    <mergeCell ref="B3:B4"/>
    <mergeCell ref="D3:G3"/>
    <mergeCell ref="H3:H4"/>
    <mergeCell ref="I3:I4"/>
    <mergeCell ref="J3:L3"/>
    <mergeCell ref="A2:M2"/>
    <mergeCell ref="C3:C4"/>
  </mergeCells>
  <pageMargins left="0.19685039370078741" right="0.19685039370078741" top="0.19685039370078741" bottom="0.19685039370078741" header="0" footer="0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Зайцев Павел Константинович</dc:creator>
  <cp:lastModifiedBy>Закупки</cp:lastModifiedBy>
  <cp:lastPrinted>2025-04-15T07:35:45Z</cp:lastPrinted>
  <dcterms:created xsi:type="dcterms:W3CDTF">2016-08-08T09:53:07Z</dcterms:created>
  <dcterms:modified xsi:type="dcterms:W3CDTF">2026-09-25T08:50:35Z</dcterms:modified>
</cp:coreProperties>
</file>