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s01\Share\Экономический отдел\ЗАКУПКИ\ЗАКУПКИ 2026 год\1_ПУБЛИЧКИ\вода детская\"/>
    </mc:Choice>
  </mc:AlternateContent>
  <bookViews>
    <workbookView xWindow="0" yWindow="0" windowWidth="28800" windowHeight="12330"/>
  </bookViews>
  <sheets>
    <sheet name="расчет НМЦК" sheetId="1" r:id="rId1"/>
  </sheets>
  <definedNames>
    <definedName name="__bookmark_1" localSheetId="0">#REF!</definedName>
    <definedName name="__bookmark_1">#REF!</definedName>
    <definedName name="фыв" localSheetId="0">#REF!</definedName>
    <definedName name="фыв">#REF!</definedName>
    <definedName name="ЦВ" localSheetId="0">#REF!</definedName>
    <definedName name="ЦВ">#REF!</definedName>
    <definedName name="ывапы" localSheetId="0">#REF!</definedName>
    <definedName name="ывапы">#REF!</definedName>
  </definedNames>
  <calcPr calcId="162913"/>
</workbook>
</file>

<file path=xl/calcChain.xml><?xml version="1.0" encoding="utf-8"?>
<calcChain xmlns="http://schemas.openxmlformats.org/spreadsheetml/2006/main">
  <c r="M8" i="1" l="1"/>
  <c r="J8" i="1"/>
  <c r="N8" i="1" l="1"/>
  <c r="K8" i="1"/>
  <c r="L8" i="1"/>
  <c r="N9" i="1" l="1"/>
</calcChain>
</file>

<file path=xl/sharedStrings.xml><?xml version="1.0" encoding="utf-8"?>
<sst xmlns="http://schemas.openxmlformats.org/spreadsheetml/2006/main" count="24" uniqueCount="24">
  <si>
    <t>№ п/п</t>
  </si>
  <si>
    <t>код КТРУ (при наличии) или ОКПД 2 (при отсутствии КТРУ)</t>
  </si>
  <si>
    <t>Ед. измерения</t>
  </si>
  <si>
    <t>кол-во предложений</t>
  </si>
  <si>
    <t>коэффициент вариации</t>
  </si>
  <si>
    <t>минимальное предложение из 3 КП (с учетом НДС)</t>
  </si>
  <si>
    <t>Расчет НМЦК по минимальному предложению</t>
  </si>
  <si>
    <t>ИТОГО НМЦК</t>
  </si>
  <si>
    <t>3</t>
  </si>
  <si>
    <t>л.</t>
  </si>
  <si>
    <t>наименование товара</t>
  </si>
  <si>
    <t>Кол-во товаров</t>
  </si>
  <si>
    <t xml:space="preserve">среднее арифметическое цены за единицу товара </t>
  </si>
  <si>
    <t xml:space="preserve">вода питьевая для детского питания </t>
  </si>
  <si>
    <t>10.86.10.310</t>
  </si>
  <si>
    <t>цена за единицу по Предложению №1 КП вх. 2657 от 18.09.2026 года</t>
  </si>
  <si>
    <t>цена за единицупо Предложению №2 КП вх. 2656 от 18.09.2026 года</t>
  </si>
  <si>
    <t>цена за единицу по Предложению №3 КП вх. 2757 от 30.09.2026 года</t>
  </si>
  <si>
    <t>Расчет НМЦК по средней стоимости</t>
  </si>
  <si>
    <t>Обоснование (расчет) НМЦК</t>
  </si>
  <si>
    <t>Обоснование НМЦК произведено с использованием метода сопоставимых рыночных цен.</t>
  </si>
  <si>
    <t>Источник информации: Коммерческие предложения полученные в ответ на Запрос Заказчика исх. 1310 от 16.09.2026 года.</t>
  </si>
  <si>
    <t>Цена товара сформирована с учетом всех расходов на поставку товара, транспортных, накладных, административных и иных расходов Поставщика, с учетом уплаты всех налогов, сборов и иных обязательных платежей, расходов на страхование и уплату таможенных пошлин.</t>
  </si>
  <si>
    <t>Главная медицинская сестра _____________ О.С.Сергиенко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</si>
</sst>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scheme val="minor"/>
    </font>
    <font>
      <sz val="11"/>
      <color indexed="64"/>
      <name val="Calibri"/>
      <family val="2"/>
      <charset val="204"/>
    </font>
    <font>
      <sz val="10"/>
      <color indexed="64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6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1" fillId="0" borderId="0" xfId="1" applyFont="1" applyAlignment="1">
      <alignment wrapText="1"/>
    </xf>
    <xf numFmtId="0" fontId="2" fillId="0" borderId="0" xfId="1" applyFont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textRotation="90" wrapText="1"/>
    </xf>
    <xf numFmtId="0" fontId="3" fillId="0" borderId="1" xfId="1" applyFont="1" applyBorder="1" applyAlignment="1">
      <alignment horizontal="center" vertical="center" textRotation="90" wrapText="1"/>
    </xf>
    <xf numFmtId="4" fontId="3" fillId="0" borderId="1" xfId="1" applyNumberFormat="1" applyFont="1" applyBorder="1" applyAlignment="1">
      <alignment horizontal="center" vertical="center" textRotation="90" wrapText="1"/>
    </xf>
    <xf numFmtId="49" fontId="2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4" fontId="3" fillId="0" borderId="1" xfId="1" applyNumberFormat="1" applyFont="1" applyBorder="1" applyAlignment="1">
      <alignment horizontal="center" vertical="center" wrapText="1"/>
    </xf>
    <xf numFmtId="4" fontId="2" fillId="0" borderId="0" xfId="1" applyNumberFormat="1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2" xfId="1" applyFont="1" applyBorder="1" applyAlignment="1">
      <alignment horizontal="right" vertical="center" wrapTex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left" vertical="center" wrapText="1"/>
    </xf>
    <xf numFmtId="0" fontId="2" fillId="0" borderId="0" xfId="1" applyFont="1" applyAlignment="1">
      <alignment horizontal="left" vertical="center" wrapText="1"/>
    </xf>
    <xf numFmtId="0" fontId="2" fillId="0" borderId="0" xfId="1" applyFont="1" applyAlignment="1">
      <alignment horizontal="right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A12"/>
  <sheetViews>
    <sheetView tabSelected="1" zoomScale="80" workbookViewId="0">
      <pane ySplit="7" topLeftCell="A8" activePane="bottomLeft" state="frozen"/>
      <selection activeCell="B1" sqref="B1"/>
      <selection pane="bottomLeft" activeCell="L22" sqref="L22"/>
    </sheetView>
  </sheetViews>
  <sheetFormatPr defaultColWidth="9.140625" defaultRowHeight="15" x14ac:dyDescent="0.25"/>
  <cols>
    <col min="1" max="1" width="5.85546875" style="2" customWidth="1"/>
    <col min="2" max="2" width="21.7109375" style="2" customWidth="1"/>
    <col min="3" max="3" width="14.28515625" style="2" customWidth="1"/>
    <col min="4" max="4" width="8" style="2" customWidth="1"/>
    <col min="5" max="5" width="9.7109375" style="2" customWidth="1"/>
    <col min="6" max="8" width="13.85546875" style="2" customWidth="1"/>
    <col min="9" max="9" width="5" style="2" customWidth="1"/>
    <col min="10" max="10" width="10.85546875" style="2" customWidth="1"/>
    <col min="11" max="11" width="9.140625" style="2"/>
    <col min="12" max="12" width="10.85546875" style="2" bestFit="1" customWidth="1"/>
    <col min="13" max="13" width="10.85546875" style="2" customWidth="1"/>
    <col min="14" max="14" width="16.7109375" style="2" customWidth="1"/>
    <col min="15" max="986" width="9.140625" style="2"/>
    <col min="987" max="989" width="9.140625" style="3"/>
    <col min="990" max="16384" width="9.140625" style="1"/>
  </cols>
  <sheetData>
    <row r="1" spans="1:14" x14ac:dyDescent="0.25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</row>
    <row r="2" spans="1:14" x14ac:dyDescent="0.25">
      <c r="A2" s="17" t="s">
        <v>20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</row>
    <row r="3" spans="1:14" x14ac:dyDescent="0.25">
      <c r="A3" s="17" t="s">
        <v>21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1:14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</row>
    <row r="5" spans="1:14" ht="51.75" customHeight="1" x14ac:dyDescent="0.25">
      <c r="A5" s="17" t="s">
        <v>22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</row>
    <row r="7" spans="1:14" s="4" customFormat="1" ht="286.5" customHeight="1" x14ac:dyDescent="0.25">
      <c r="A7" s="5" t="s">
        <v>0</v>
      </c>
      <c r="B7" s="5" t="s">
        <v>10</v>
      </c>
      <c r="C7" s="6" t="s">
        <v>1</v>
      </c>
      <c r="D7" s="6" t="s">
        <v>2</v>
      </c>
      <c r="E7" s="7" t="s">
        <v>11</v>
      </c>
      <c r="F7" s="6" t="s">
        <v>15</v>
      </c>
      <c r="G7" s="6" t="s">
        <v>16</v>
      </c>
      <c r="H7" s="6" t="s">
        <v>17</v>
      </c>
      <c r="I7" s="6" t="s">
        <v>3</v>
      </c>
      <c r="J7" s="6" t="s">
        <v>12</v>
      </c>
      <c r="K7" s="6" t="s">
        <v>4</v>
      </c>
      <c r="L7" s="6" t="s">
        <v>18</v>
      </c>
      <c r="M7" s="7" t="s">
        <v>5</v>
      </c>
      <c r="N7" s="8" t="s">
        <v>6</v>
      </c>
    </row>
    <row r="8" spans="1:14" s="4" customFormat="1" ht="25.5" x14ac:dyDescent="0.25">
      <c r="A8" s="10">
        <v>1</v>
      </c>
      <c r="B8" s="13" t="s">
        <v>13</v>
      </c>
      <c r="C8" s="13" t="s">
        <v>14</v>
      </c>
      <c r="D8" s="13" t="s">
        <v>9</v>
      </c>
      <c r="E8" s="14">
        <v>1500</v>
      </c>
      <c r="F8" s="14">
        <v>24.74</v>
      </c>
      <c r="G8" s="14">
        <v>24.98</v>
      </c>
      <c r="H8" s="14">
        <v>28</v>
      </c>
      <c r="I8" s="9" t="s">
        <v>8</v>
      </c>
      <c r="J8" s="11">
        <f t="shared" ref="J8" si="0">SUM(F8:H8)/I8</f>
        <v>25.906666666666666</v>
      </c>
      <c r="K8" s="11">
        <f t="shared" ref="K8" si="1">(SQRT((POWER((J8-F8),2)+POWER((J8-G8),2)+POWER((J8-H8),2))/(I8-1))/J8*100)</f>
        <v>7.0130484528134769</v>
      </c>
      <c r="L8" s="11">
        <f t="shared" ref="L8" si="2">E8*J8</f>
        <v>38860</v>
      </c>
      <c r="M8" s="11">
        <f t="shared" ref="M8" si="3">MIN(F8:H8)</f>
        <v>24.74</v>
      </c>
      <c r="N8" s="11">
        <f t="shared" ref="N8" si="4">M8*E8</f>
        <v>37110</v>
      </c>
    </row>
    <row r="9" spans="1:14" x14ac:dyDescent="0.25">
      <c r="A9" s="15" t="s">
        <v>7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2">
        <f>SUM(N8:N8)</f>
        <v>37110</v>
      </c>
    </row>
    <row r="12" spans="1:14" x14ac:dyDescent="0.25">
      <c r="A12" s="19" t="s">
        <v>23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</row>
  </sheetData>
  <mergeCells count="6">
    <mergeCell ref="A12:N12"/>
    <mergeCell ref="A9:M9"/>
    <mergeCell ref="A1:N1"/>
    <mergeCell ref="A2:N2"/>
    <mergeCell ref="A3:N3"/>
    <mergeCell ref="A5:N5"/>
  </mergeCells>
  <pageMargins left="0.7" right="0.7" top="0.75" bottom="0.75" header="0.51180555555555496" footer="0.51180555555555496"/>
  <pageSetup paperSize="9" scale="69" firstPageNumber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Ветчинкина Марина Вячеславовна</dc:creator>
  <cp:lastModifiedBy>Ветчинкина Марина Вячеславовна</cp:lastModifiedBy>
  <cp:revision>1</cp:revision>
  <cp:lastPrinted>2026-09-18T09:32:31Z</cp:lastPrinted>
  <dcterms:created xsi:type="dcterms:W3CDTF">2026-09-03T13:03:28Z</dcterms:created>
  <dcterms:modified xsi:type="dcterms:W3CDTF">2026-10-19T15:01:53Z</dcterms:modified>
</cp:coreProperties>
</file>