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F:\03 РИТУАЛ\2026\Запчасти\"/>
    </mc:Choice>
  </mc:AlternateContent>
  <xr:revisionPtr revIDLastSave="0" documentId="13_ncr:1_{08209A01-0AD2-4ACC-AA0B-C14E38EAA84E}" xr6:coauthVersionLast="47" xr6:coauthVersionMax="47" xr10:uidLastSave="{00000000-0000-0000-0000-000000000000}"/>
  <bookViews>
    <workbookView xWindow="-75" yWindow="90" windowWidth="14610" windowHeight="15195" xr2:uid="{00000000-000D-0000-FFFF-FFFF00000000}"/>
  </bookViews>
  <sheets>
    <sheet name="НМЦК" sheetId="2" r:id="rId1"/>
  </sheets>
  <definedNames>
    <definedName name="_xlnm.Print_Area" localSheetId="0">НМЦК!$A$1:$N$61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1" i="2" l="1"/>
  <c r="L11" i="2"/>
  <c r="M4" i="2"/>
  <c r="N4" i="2" s="1"/>
  <c r="M5" i="2"/>
  <c r="N5" i="2" s="1"/>
  <c r="M6" i="2"/>
  <c r="N6" i="2" s="1"/>
  <c r="M7" i="2"/>
  <c r="N7" i="2" s="1"/>
  <c r="M8" i="2"/>
  <c r="N8" i="2" s="1"/>
  <c r="M9" i="2"/>
  <c r="N9" i="2" s="1"/>
  <c r="M10" i="2"/>
  <c r="N10" i="2" s="1"/>
  <c r="M11" i="2"/>
  <c r="N11" i="2" s="1"/>
  <c r="M12" i="2"/>
  <c r="N12" i="2" s="1"/>
  <c r="M16" i="2"/>
  <c r="N16" i="2" s="1"/>
  <c r="M35" i="2"/>
  <c r="N35" i="2" s="1"/>
  <c r="I39" i="2"/>
  <c r="I4" i="2"/>
  <c r="J4" i="2"/>
  <c r="K4" i="2"/>
  <c r="L4" i="2" s="1"/>
  <c r="I5" i="2"/>
  <c r="J5" i="2"/>
  <c r="K5" i="2"/>
  <c r="L5" i="2" s="1"/>
  <c r="I6" i="2"/>
  <c r="J6" i="2"/>
  <c r="K6" i="2"/>
  <c r="L6" i="2" s="1"/>
  <c r="I7" i="2"/>
  <c r="J7" i="2"/>
  <c r="K7" i="2"/>
  <c r="I8" i="2"/>
  <c r="J8" i="2"/>
  <c r="K8" i="2"/>
  <c r="L8" i="2" s="1"/>
  <c r="I9" i="2"/>
  <c r="J9" i="2"/>
  <c r="K9" i="2"/>
  <c r="L9" i="2" s="1"/>
  <c r="I10" i="2"/>
  <c r="J10" i="2"/>
  <c r="K10" i="2"/>
  <c r="I11" i="2"/>
  <c r="J11" i="2"/>
  <c r="I12" i="2"/>
  <c r="J12" i="2"/>
  <c r="K12" i="2"/>
  <c r="L12" i="2" s="1"/>
  <c r="I13" i="2"/>
  <c r="J13" i="2"/>
  <c r="K13" i="2"/>
  <c r="L13" i="2" s="1"/>
  <c r="M13" i="2"/>
  <c r="N13" i="2" s="1"/>
  <c r="I14" i="2"/>
  <c r="J14" i="2"/>
  <c r="K14" i="2"/>
  <c r="M14" i="2"/>
  <c r="N14" i="2" s="1"/>
  <c r="I15" i="2"/>
  <c r="J15" i="2"/>
  <c r="K15" i="2"/>
  <c r="M15" i="2"/>
  <c r="N15" i="2" s="1"/>
  <c r="I16" i="2"/>
  <c r="J16" i="2"/>
  <c r="K16" i="2"/>
  <c r="K17" i="2"/>
  <c r="M17" i="2"/>
  <c r="N17" i="2" s="1"/>
  <c r="I18" i="2"/>
  <c r="J18" i="2"/>
  <c r="K18" i="2"/>
  <c r="M18" i="2"/>
  <c r="N18" i="2" s="1"/>
  <c r="I19" i="2"/>
  <c r="J19" i="2"/>
  <c r="K19" i="2"/>
  <c r="M19" i="2"/>
  <c r="N19" i="2" s="1"/>
  <c r="I20" i="2"/>
  <c r="J20" i="2"/>
  <c r="K20" i="2"/>
  <c r="M20" i="2"/>
  <c r="N20" i="2" s="1"/>
  <c r="I21" i="2"/>
  <c r="J21" i="2"/>
  <c r="K21" i="2"/>
  <c r="M21" i="2"/>
  <c r="N21" i="2" s="1"/>
  <c r="I22" i="2"/>
  <c r="J22" i="2"/>
  <c r="K22" i="2"/>
  <c r="M22" i="2"/>
  <c r="N22" i="2" s="1"/>
  <c r="I23" i="2"/>
  <c r="J23" i="2"/>
  <c r="K23" i="2"/>
  <c r="M23" i="2"/>
  <c r="N23" i="2" s="1"/>
  <c r="I24" i="2"/>
  <c r="J24" i="2"/>
  <c r="K24" i="2"/>
  <c r="M24" i="2"/>
  <c r="N24" i="2" s="1"/>
  <c r="I25" i="2"/>
  <c r="J25" i="2"/>
  <c r="K25" i="2"/>
  <c r="M25" i="2"/>
  <c r="N25" i="2" s="1"/>
  <c r="M27" i="2"/>
  <c r="N27" i="2" s="1"/>
  <c r="I28" i="2"/>
  <c r="J28" i="2"/>
  <c r="K28" i="2"/>
  <c r="M28" i="2"/>
  <c r="N28" i="2" s="1"/>
  <c r="I29" i="2"/>
  <c r="J29" i="2"/>
  <c r="K29" i="2"/>
  <c r="M29" i="2"/>
  <c r="N29" i="2" s="1"/>
  <c r="I30" i="2"/>
  <c r="J30" i="2"/>
  <c r="K30" i="2"/>
  <c r="L30" i="2" s="1"/>
  <c r="M30" i="2"/>
  <c r="N30" i="2" s="1"/>
  <c r="I31" i="2"/>
  <c r="J31" i="2"/>
  <c r="K31" i="2"/>
  <c r="M31" i="2"/>
  <c r="N31" i="2" s="1"/>
  <c r="I32" i="2"/>
  <c r="J32" i="2"/>
  <c r="K32" i="2"/>
  <c r="M32" i="2"/>
  <c r="N32" i="2" s="1"/>
  <c r="I33" i="2"/>
  <c r="J33" i="2"/>
  <c r="K33" i="2"/>
  <c r="L33" i="2" s="1"/>
  <c r="M33" i="2"/>
  <c r="N33" i="2" s="1"/>
  <c r="I34" i="2"/>
  <c r="J34" i="2"/>
  <c r="K34" i="2"/>
  <c r="M34" i="2"/>
  <c r="N34" i="2" s="1"/>
  <c r="I35" i="2"/>
  <c r="J35" i="2"/>
  <c r="K35" i="2"/>
  <c r="J39" i="2"/>
  <c r="K39" i="2"/>
  <c r="M39" i="2"/>
  <c r="N39" i="2" s="1"/>
  <c r="I40" i="2"/>
  <c r="J40" i="2"/>
  <c r="K40" i="2"/>
  <c r="L40" i="2" s="1"/>
  <c r="M40" i="2"/>
  <c r="N40" i="2" s="1"/>
  <c r="I41" i="2"/>
  <c r="J41" i="2"/>
  <c r="K41" i="2"/>
  <c r="M41" i="2"/>
  <c r="N41" i="2" s="1"/>
  <c r="I42" i="2"/>
  <c r="J42" i="2"/>
  <c r="K42" i="2"/>
  <c r="L42" i="2" s="1"/>
  <c r="M42" i="2"/>
  <c r="N42" i="2" s="1"/>
  <c r="I43" i="2"/>
  <c r="J43" i="2"/>
  <c r="K43" i="2"/>
  <c r="L43" i="2" s="1"/>
  <c r="M43" i="2"/>
  <c r="N43" i="2" s="1"/>
  <c r="I44" i="2"/>
  <c r="J44" i="2"/>
  <c r="K44" i="2"/>
  <c r="M44" i="2"/>
  <c r="N44" i="2" s="1"/>
  <c r="I45" i="2"/>
  <c r="I46" i="2"/>
  <c r="J46" i="2"/>
  <c r="K46" i="2"/>
  <c r="M46" i="2"/>
  <c r="N46" i="2" s="1"/>
  <c r="I47" i="2"/>
  <c r="J47" i="2"/>
  <c r="K47" i="2"/>
  <c r="M47" i="2"/>
  <c r="N47" i="2" s="1"/>
  <c r="I48" i="2"/>
  <c r="J48" i="2"/>
  <c r="K48" i="2"/>
  <c r="M48" i="2"/>
  <c r="N48" i="2" s="1"/>
  <c r="I49" i="2"/>
  <c r="J49" i="2"/>
  <c r="K49" i="2"/>
  <c r="M49" i="2"/>
  <c r="N49" i="2" s="1"/>
  <c r="I50" i="2"/>
  <c r="J50" i="2"/>
  <c r="K50" i="2"/>
  <c r="M50" i="2"/>
  <c r="N50" i="2" s="1"/>
  <c r="I51" i="2"/>
  <c r="J51" i="2"/>
  <c r="K51" i="2"/>
  <c r="M51" i="2"/>
  <c r="N51" i="2" s="1"/>
  <c r="I52" i="2"/>
  <c r="J52" i="2"/>
  <c r="K52" i="2"/>
  <c r="M52" i="2"/>
  <c r="N52" i="2" s="1"/>
  <c r="I53" i="2"/>
  <c r="J53" i="2"/>
  <c r="K53" i="2"/>
  <c r="M53" i="2"/>
  <c r="N53" i="2" s="1"/>
  <c r="I54" i="2"/>
  <c r="J54" i="2"/>
  <c r="K54" i="2"/>
  <c r="M54" i="2"/>
  <c r="N54" i="2" s="1"/>
  <c r="I55" i="2"/>
  <c r="J55" i="2"/>
  <c r="K55" i="2"/>
  <c r="M55" i="2"/>
  <c r="N55" i="2" s="1"/>
  <c r="I56" i="2"/>
  <c r="J56" i="2"/>
  <c r="K56" i="2"/>
  <c r="M56" i="2"/>
  <c r="N56" i="2" s="1"/>
  <c r="I57" i="2"/>
  <c r="J57" i="2"/>
  <c r="K57" i="2"/>
  <c r="M57" i="2"/>
  <c r="N57" i="2" s="1"/>
  <c r="L39" i="2" l="1"/>
  <c r="L16" i="2"/>
  <c r="L44" i="2"/>
  <c r="L41" i="2"/>
  <c r="L35" i="2"/>
  <c r="L32" i="2"/>
  <c r="L29" i="2"/>
  <c r="L7" i="2"/>
  <c r="L57" i="2"/>
  <c r="L54" i="2"/>
  <c r="L51" i="2"/>
  <c r="L48" i="2"/>
  <c r="L24" i="2"/>
  <c r="L21" i="2"/>
  <c r="L18" i="2"/>
  <c r="L34" i="2"/>
  <c r="L31" i="2"/>
  <c r="L28" i="2"/>
  <c r="L56" i="2"/>
  <c r="L53" i="2"/>
  <c r="L50" i="2"/>
  <c r="L47" i="2"/>
  <c r="L23" i="2"/>
  <c r="L20" i="2"/>
  <c r="L55" i="2"/>
  <c r="L52" i="2"/>
  <c r="L49" i="2"/>
  <c r="L46" i="2"/>
  <c r="L25" i="2"/>
  <c r="L22" i="2"/>
  <c r="L10" i="2"/>
  <c r="L15" i="2"/>
  <c r="I17" i="2"/>
  <c r="J17" i="2"/>
  <c r="L17" i="2" s="1"/>
  <c r="I26" i="2"/>
  <c r="J26" i="2"/>
  <c r="K26" i="2"/>
  <c r="M26" i="2"/>
  <c r="N26" i="2" s="1"/>
  <c r="I27" i="2"/>
  <c r="J27" i="2"/>
  <c r="K27" i="2"/>
  <c r="L27" i="2" s="1"/>
  <c r="I36" i="2"/>
  <c r="J36" i="2"/>
  <c r="K36" i="2"/>
  <c r="M36" i="2"/>
  <c r="N36" i="2" s="1"/>
  <c r="I37" i="2"/>
  <c r="J37" i="2"/>
  <c r="K37" i="2"/>
  <c r="M37" i="2"/>
  <c r="N37" i="2" s="1"/>
  <c r="I38" i="2"/>
  <c r="J38" i="2"/>
  <c r="K38" i="2"/>
  <c r="M38" i="2"/>
  <c r="N38" i="2" s="1"/>
  <c r="J45" i="2"/>
  <c r="K45" i="2"/>
  <c r="L45" i="2" s="1"/>
  <c r="M45" i="2"/>
  <c r="N45" i="2" s="1"/>
  <c r="L14" i="2"/>
  <c r="L19" i="2"/>
  <c r="N58" i="2" l="1"/>
  <c r="L26" i="2"/>
  <c r="L38" i="2"/>
  <c r="L36" i="2"/>
  <c r="L37" i="2"/>
</calcChain>
</file>

<file path=xl/sharedStrings.xml><?xml version="1.0" encoding="utf-8"?>
<sst xmlns="http://schemas.openxmlformats.org/spreadsheetml/2006/main" count="37" uniqueCount="29">
  <si>
    <t>№ п/п</t>
  </si>
  <si>
    <t>Наименование товара (работы, услуги)</t>
  </si>
  <si>
    <t>Номер источника ценовой информации (ИЦИ №i)* и цена единицы товара, работы, услуги, представленная i-тым ИЦИ (Цi), руб.</t>
  </si>
  <si>
    <t>Определение однородности совокупности значений выявленных цен</t>
  </si>
  <si>
    <t>Цена единицы продукции, принятая для расчета НМЦК</t>
  </si>
  <si>
    <t xml:space="preserve">v - кол-во (объем) закупаемого товара (работы, услуги), ед. </t>
  </si>
  <si>
    <t>&lt;ц&gt; - средн. арифм. величина цены единицы прод-ции, руб.</t>
  </si>
  <si>
    <t>Среднее квадратичное отклонение</t>
  </si>
  <si>
    <r>
      <t xml:space="preserve">V - коэф-нт вариации </t>
    </r>
    <r>
      <rPr>
        <i/>
        <sz val="10"/>
        <color indexed="10"/>
        <rFont val="Times New Roman"/>
        <family val="1"/>
        <charset val="204"/>
      </rPr>
      <t>(не должен превышать 33%)</t>
    </r>
  </si>
  <si>
    <t xml:space="preserve">     *В соответствии с п. 2.1. приказа Минэкономразвития России от 02.10.2013 N 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исполнителем)» в обосновании НМЦК, которое подлежит размещению в открытом доступе в сети "Интернет", не указываются наименования поставщиков (подрядчиков, исполнителей), представивших соответствующую информацию.</t>
  </si>
  <si>
    <t>ИЦИ №1</t>
  </si>
  <si>
    <t>ИЦИ №2</t>
  </si>
  <si>
    <t>ИЦИ №3</t>
  </si>
  <si>
    <t xml:space="preserve">                    Стоимость, руб. </t>
  </si>
  <si>
    <t xml:space="preserve">n - кол-во значений, используемых в расчете </t>
  </si>
  <si>
    <t xml:space="preserve">Ед. изм. </t>
  </si>
  <si>
    <t>С целью экономии бюджетных средств начальная (максимальная) цена контракта рассчитана по минимальному значению:</t>
  </si>
  <si>
    <t>шт</t>
  </si>
  <si>
    <t>ОКПД2</t>
  </si>
  <si>
    <t>Определение и обоснование НМЦК методом сопоставимых рыночных цен (анализ рынка) на поставку запасных частей для транспортных средств</t>
  </si>
  <si>
    <t>ф/элемент возд.УАЗ 4213 дв. (низкий)</t>
  </si>
  <si>
    <t>фильтр масл.406дв.полнопоточный</t>
  </si>
  <si>
    <t>шкворень в сборе УАЗ-3163,3151</t>
  </si>
  <si>
    <t>ф/элемент возд.4216 дв.Евро-3/-4 ГАЗ</t>
  </si>
  <si>
    <t>колодка тормозная задняя ГАЗель</t>
  </si>
  <si>
    <t>колодка торм.Газель-Next пер.(к-т4 шт)</t>
  </si>
  <si>
    <t>крестовина приводного вала 35*96 AN</t>
  </si>
  <si>
    <t>шкворневой комплект Газель/Соболь 4х4</t>
  </si>
  <si>
    <t>фильтр топливный (BIG) GB-3190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</si>
</sst>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12" x14ac:knownFonts="1">
    <font>
      <sz val="11"/>
      <color theme="1"/>
      <name val="Calibri"/>
      <family val="2"/>
      <charset val="204"/>
      <scheme val="minor"/>
    </font>
    <font>
      <b/>
      <sz val="10"/>
      <color rgb="FF00000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i/>
      <sz val="10"/>
      <color indexed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i/>
      <sz val="10"/>
      <color rgb="FFC00000"/>
      <name val="Times New Roman"/>
      <family val="1"/>
      <charset val="204"/>
    </font>
    <font>
      <sz val="10"/>
      <color rgb="FFC00000"/>
      <name val="Times New Roman"/>
      <family val="1"/>
      <charset val="204"/>
    </font>
    <font>
      <sz val="10"/>
      <name val="Arial Cyr"/>
      <charset val="204"/>
    </font>
    <font>
      <sz val="8"/>
      <name val="Arial"/>
      <family val="2"/>
    </font>
    <font>
      <sz val="10"/>
      <color rgb="FF000000"/>
      <name val="Times New Roman"/>
      <family val="1"/>
      <charset val="204"/>
    </font>
    <font>
      <sz val="8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5" tint="0.79998168889431442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8" fillId="0" borderId="0"/>
    <xf numFmtId="0" fontId="9" fillId="0" borderId="0"/>
  </cellStyleXfs>
  <cellXfs count="37">
    <xf numFmtId="0" fontId="0" fillId="0" borderId="0" xfId="0"/>
    <xf numFmtId="0" fontId="2" fillId="0" borderId="2" xfId="0" applyFont="1" applyBorder="1" applyAlignment="1">
      <alignment horizontal="center" vertical="center" wrapText="1"/>
    </xf>
    <xf numFmtId="164" fontId="2" fillId="0" borderId="2" xfId="0" applyNumberFormat="1" applyFont="1" applyBorder="1" applyAlignment="1">
      <alignment horizontal="center" vertical="center" wrapText="1"/>
    </xf>
    <xf numFmtId="10" fontId="5" fillId="0" borderId="0" xfId="0" applyNumberFormat="1" applyFont="1" applyAlignment="1">
      <alignment horizontal="center" vertical="center"/>
    </xf>
    <xf numFmtId="4" fontId="2" fillId="2" borderId="3" xfId="0" applyNumberFormat="1" applyFont="1" applyFill="1" applyBorder="1" applyAlignment="1">
      <alignment horizontal="center" vertical="center" wrapText="1"/>
    </xf>
    <xf numFmtId="4" fontId="5" fillId="0" borderId="2" xfId="0" applyNumberFormat="1" applyFont="1" applyBorder="1" applyAlignment="1">
      <alignment horizontal="center" vertical="center" wrapText="1"/>
    </xf>
    <xf numFmtId="4" fontId="5" fillId="0" borderId="0" xfId="0" applyNumberFormat="1" applyFont="1" applyAlignment="1">
      <alignment horizontal="center" vertical="center"/>
    </xf>
    <xf numFmtId="4" fontId="2" fillId="0" borderId="2" xfId="0" applyNumberFormat="1" applyFont="1" applyBorder="1" applyAlignment="1">
      <alignment horizontal="center" vertical="center" wrapText="1"/>
    </xf>
    <xf numFmtId="1" fontId="5" fillId="0" borderId="0" xfId="0" applyNumberFormat="1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4" fontId="5" fillId="0" borderId="0" xfId="0" applyNumberFormat="1" applyFont="1" applyAlignment="1">
      <alignment vertical="center"/>
    </xf>
    <xf numFmtId="10" fontId="5" fillId="0" borderId="0" xfId="0" applyNumberFormat="1" applyFont="1" applyAlignment="1">
      <alignment vertical="center"/>
    </xf>
    <xf numFmtId="1" fontId="6" fillId="3" borderId="2" xfId="0" applyNumberFormat="1" applyFont="1" applyFill="1" applyBorder="1" applyAlignment="1">
      <alignment horizontal="center" vertical="center" wrapText="1"/>
    </xf>
    <xf numFmtId="4" fontId="6" fillId="3" borderId="2" xfId="0" applyNumberFormat="1" applyFont="1" applyFill="1" applyBorder="1" applyAlignment="1">
      <alignment horizontal="center" vertical="center" wrapText="1"/>
    </xf>
    <xf numFmtId="4" fontId="7" fillId="3" borderId="2" xfId="0" applyNumberFormat="1" applyFont="1" applyFill="1" applyBorder="1" applyAlignment="1">
      <alignment horizontal="center" vertical="center" wrapText="1"/>
    </xf>
    <xf numFmtId="164" fontId="7" fillId="3" borderId="2" xfId="0" applyNumberFormat="1" applyFont="1" applyFill="1" applyBorder="1" applyAlignment="1">
      <alignment horizontal="center" vertical="center" wrapText="1"/>
    </xf>
    <xf numFmtId="1" fontId="10" fillId="0" borderId="2" xfId="0" applyNumberFormat="1" applyFont="1" applyBorder="1" applyAlignment="1">
      <alignment vertical="center" wrapText="1"/>
    </xf>
    <xf numFmtId="4" fontId="5" fillId="0" borderId="4" xfId="0" applyNumberFormat="1" applyFont="1" applyBorder="1" applyAlignment="1">
      <alignment horizontal="center" vertical="center"/>
    </xf>
    <xf numFmtId="4" fontId="5" fillId="4" borderId="2" xfId="0" applyNumberFormat="1" applyFont="1" applyFill="1" applyBorder="1" applyAlignment="1">
      <alignment horizontal="center" vertical="center" wrapText="1"/>
    </xf>
    <xf numFmtId="3" fontId="5" fillId="0" borderId="2" xfId="0" applyNumberFormat="1" applyFont="1" applyBorder="1" applyAlignment="1">
      <alignment horizontal="center" vertical="center" wrapText="1"/>
    </xf>
    <xf numFmtId="1" fontId="10" fillId="0" borderId="3" xfId="0" applyNumberFormat="1" applyFont="1" applyBorder="1" applyAlignment="1">
      <alignment vertical="center" wrapText="1"/>
    </xf>
    <xf numFmtId="4" fontId="5" fillId="0" borderId="6" xfId="0" applyNumberFormat="1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1" fontId="5" fillId="0" borderId="6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vertical="center" wrapText="1"/>
    </xf>
    <xf numFmtId="0" fontId="5" fillId="0" borderId="7" xfId="0" applyFont="1" applyBorder="1" applyAlignment="1">
      <alignment vertical="center" wrapText="1"/>
    </xf>
    <xf numFmtId="1" fontId="2" fillId="2" borderId="3" xfId="0" applyNumberFormat="1" applyFont="1" applyFill="1" applyBorder="1" applyAlignment="1">
      <alignment horizontal="right" vertical="center" wrapText="1"/>
    </xf>
    <xf numFmtId="49" fontId="5" fillId="0" borderId="0" xfId="0" applyNumberFormat="1" applyFont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1" fontId="1" fillId="0" borderId="2" xfId="0" applyNumberFormat="1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4" fontId="2" fillId="2" borderId="2" xfId="0" applyNumberFormat="1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</cellXfs>
  <cellStyles count="3">
    <cellStyle name="Обычный" xfId="0" builtinId="0"/>
    <cellStyle name="Обычный 2" xfId="2" xr:uid="{00000000-0005-0000-0000-000001000000}"/>
    <cellStyle name="Обычный 3" xfId="1" xr:uid="{00000000-0005-0000-0000-000002000000}"/>
  </cellStyles>
  <dxfs count="3"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ont>
        <strike/>
      </font>
      <fill>
        <patternFill>
          <bgColor theme="5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63</xdr:row>
      <xdr:rowOff>0</xdr:rowOff>
    </xdr:from>
    <xdr:to>
      <xdr:col>4</xdr:col>
      <xdr:colOff>304800</xdr:colOff>
      <xdr:row>64</xdr:row>
      <xdr:rowOff>142876</xdr:rowOff>
    </xdr:to>
    <xdr:sp macro="" textlink="">
      <xdr:nvSpPr>
        <xdr:cNvPr id="2" name="AutoShape 1" descr="20221108_142717.jp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Aspect="1" noChangeArrowheads="1"/>
        </xdr:cNvSpPr>
      </xdr:nvSpPr>
      <xdr:spPr bwMode="auto">
        <a:xfrm>
          <a:off x="4867275" y="10772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304800</xdr:colOff>
      <xdr:row>64</xdr:row>
      <xdr:rowOff>142876</xdr:rowOff>
    </xdr:to>
    <xdr:sp macro="" textlink="">
      <xdr:nvSpPr>
        <xdr:cNvPr id="3" name="AutoShape 2" descr="20221108_142717.jp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Aspect="1" noChangeArrowheads="1"/>
        </xdr:cNvSpPr>
      </xdr:nvSpPr>
      <xdr:spPr bwMode="auto">
        <a:xfrm>
          <a:off x="4867275" y="10772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CC"/>
    <pageSetUpPr fitToPage="1"/>
  </sheetPr>
  <dimension ref="A1:AT62"/>
  <sheetViews>
    <sheetView tabSelected="1" view="pageBreakPreview" zoomScale="90" zoomScaleNormal="100" zoomScaleSheetLayoutView="90" workbookViewId="0">
      <selection activeCell="N58" sqref="N58"/>
    </sheetView>
  </sheetViews>
  <sheetFormatPr defaultRowHeight="12.75" x14ac:dyDescent="0.25"/>
  <cols>
    <col min="1" max="1" width="3.5703125" style="8" customWidth="1"/>
    <col min="2" max="2" width="37.28515625" style="9" customWidth="1"/>
    <col min="3" max="3" width="12.7109375" style="9" hidden="1" customWidth="1"/>
    <col min="4" max="4" width="6.7109375" style="9" customWidth="1"/>
    <col min="5" max="5" width="7.42578125" style="9" customWidth="1"/>
    <col min="6" max="8" width="10.28515625" style="10" customWidth="1"/>
    <col min="9" max="9" width="8.5703125" style="9" customWidth="1"/>
    <col min="10" max="10" width="11.140625" style="9" customWidth="1"/>
    <col min="11" max="11" width="10.7109375" style="9" customWidth="1"/>
    <col min="12" max="13" width="10.85546875" style="9" customWidth="1"/>
    <col min="14" max="14" width="15.42578125" style="9" customWidth="1"/>
    <col min="15" max="17" width="18.140625" style="11" customWidth="1"/>
    <col min="18" max="46" width="9.140625" style="11"/>
    <col min="47" max="16384" width="9.140625" style="9"/>
  </cols>
  <sheetData>
    <row r="1" spans="1:46" ht="45.75" customHeight="1" x14ac:dyDescent="0.25">
      <c r="A1" s="29" t="s">
        <v>19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</row>
    <row r="2" spans="1:46" s="3" customFormat="1" ht="48.75" customHeight="1" x14ac:dyDescent="0.25">
      <c r="A2" s="30" t="s">
        <v>0</v>
      </c>
      <c r="B2" s="31" t="s">
        <v>1</v>
      </c>
      <c r="C2" s="32" t="s">
        <v>18</v>
      </c>
      <c r="D2" s="31" t="s">
        <v>15</v>
      </c>
      <c r="E2" s="31" t="s">
        <v>5</v>
      </c>
      <c r="F2" s="31" t="s">
        <v>2</v>
      </c>
      <c r="G2" s="31"/>
      <c r="H2" s="31"/>
      <c r="I2" s="33" t="s">
        <v>14</v>
      </c>
      <c r="J2" s="34" t="s">
        <v>3</v>
      </c>
      <c r="K2" s="34"/>
      <c r="L2" s="34"/>
      <c r="M2" s="34" t="s">
        <v>4</v>
      </c>
      <c r="N2" s="35" t="s">
        <v>13</v>
      </c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</row>
    <row r="3" spans="1:46" s="3" customFormat="1" ht="115.5" customHeight="1" x14ac:dyDescent="0.25">
      <c r="A3" s="30"/>
      <c r="B3" s="32"/>
      <c r="C3" s="36"/>
      <c r="D3" s="31"/>
      <c r="E3" s="31"/>
      <c r="F3" s="1" t="s">
        <v>10</v>
      </c>
      <c r="G3" s="1" t="s">
        <v>11</v>
      </c>
      <c r="H3" s="1" t="s">
        <v>12</v>
      </c>
      <c r="I3" s="31"/>
      <c r="J3" s="7" t="s">
        <v>6</v>
      </c>
      <c r="K3" s="1" t="s">
        <v>7</v>
      </c>
      <c r="L3" s="2" t="s">
        <v>8</v>
      </c>
      <c r="M3" s="34"/>
      <c r="N3" s="35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</row>
    <row r="4" spans="1:46" s="3" customFormat="1" x14ac:dyDescent="0.25">
      <c r="A4" s="21">
        <v>4</v>
      </c>
      <c r="B4" s="25" t="s">
        <v>20</v>
      </c>
      <c r="C4" s="26"/>
      <c r="D4" s="23" t="s">
        <v>17</v>
      </c>
      <c r="E4" s="24">
        <v>8</v>
      </c>
      <c r="F4" s="22">
        <v>762</v>
      </c>
      <c r="G4" s="22">
        <v>772</v>
      </c>
      <c r="H4" s="18">
        <v>799</v>
      </c>
      <c r="I4" s="20">
        <f t="shared" ref="I4:I28" si="0">COUNT(F4:H4)</f>
        <v>3</v>
      </c>
      <c r="J4" s="5">
        <f t="shared" ref="J4:J28" si="1">IF(ISERR(AVERAGE(F4:H4)),"",AVERAGE(F4:H4))</f>
        <v>777.66666666666663</v>
      </c>
      <c r="K4" s="5">
        <f t="shared" ref="K4:K28" si="2">IF(ISERR(STDEV(F4:H4)),"",STDEV(F4:H4))</f>
        <v>19.139836293274126</v>
      </c>
      <c r="L4" s="19">
        <f t="shared" ref="L4:L57" si="3">IF(ISERR(K4/J4),"",K4/J4)</f>
        <v>2.4611876930914007E-2</v>
      </c>
      <c r="M4" s="5">
        <f t="shared" ref="M4:M28" si="4">MIN(F4:H4)</f>
        <v>762</v>
      </c>
      <c r="N4" s="5">
        <f t="shared" ref="N4:N12" si="5">M4*E4</f>
        <v>6096</v>
      </c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</row>
    <row r="5" spans="1:46" s="3" customFormat="1" x14ac:dyDescent="0.25">
      <c r="A5" s="17">
        <v>5</v>
      </c>
      <c r="B5" s="25" t="s">
        <v>21</v>
      </c>
      <c r="C5" s="26"/>
      <c r="D5" s="23" t="s">
        <v>17</v>
      </c>
      <c r="E5" s="24">
        <v>10</v>
      </c>
      <c r="F5" s="22">
        <v>636</v>
      </c>
      <c r="G5" s="22">
        <v>643</v>
      </c>
      <c r="H5" s="18">
        <v>677</v>
      </c>
      <c r="I5" s="20">
        <f t="shared" si="0"/>
        <v>3</v>
      </c>
      <c r="J5" s="5">
        <f t="shared" si="1"/>
        <v>652</v>
      </c>
      <c r="K5" s="5">
        <f t="shared" si="2"/>
        <v>21.931712199461309</v>
      </c>
      <c r="L5" s="19">
        <f t="shared" si="3"/>
        <v>3.3637595397946793E-2</v>
      </c>
      <c r="M5" s="5">
        <f t="shared" si="4"/>
        <v>636</v>
      </c>
      <c r="N5" s="5">
        <f t="shared" si="5"/>
        <v>6360</v>
      </c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</row>
    <row r="6" spans="1:46" s="3" customFormat="1" x14ac:dyDescent="0.25">
      <c r="A6" s="21">
        <v>6</v>
      </c>
      <c r="B6" s="25" t="s">
        <v>22</v>
      </c>
      <c r="C6" s="26"/>
      <c r="D6" s="23" t="s">
        <v>17</v>
      </c>
      <c r="E6" s="24">
        <v>1</v>
      </c>
      <c r="F6" s="22">
        <v>2680</v>
      </c>
      <c r="G6" s="22">
        <v>2705</v>
      </c>
      <c r="H6" s="18">
        <v>2765</v>
      </c>
      <c r="I6" s="20">
        <f t="shared" si="0"/>
        <v>3</v>
      </c>
      <c r="J6" s="5">
        <f t="shared" si="1"/>
        <v>2716.6666666666665</v>
      </c>
      <c r="K6" s="5">
        <f t="shared" si="2"/>
        <v>43.684474740270524</v>
      </c>
      <c r="L6" s="19">
        <f t="shared" si="3"/>
        <v>1.6080174751019825E-2</v>
      </c>
      <c r="M6" s="5">
        <f t="shared" si="4"/>
        <v>2680</v>
      </c>
      <c r="N6" s="5">
        <f t="shared" si="5"/>
        <v>2680</v>
      </c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</row>
    <row r="7" spans="1:46" s="3" customFormat="1" x14ac:dyDescent="0.25">
      <c r="A7" s="17">
        <v>7</v>
      </c>
      <c r="B7" s="25" t="s">
        <v>23</v>
      </c>
      <c r="C7" s="26"/>
      <c r="D7" s="23" t="s">
        <v>17</v>
      </c>
      <c r="E7" s="24">
        <v>8</v>
      </c>
      <c r="F7" s="22">
        <v>1560</v>
      </c>
      <c r="G7" s="22">
        <v>1600</v>
      </c>
      <c r="H7" s="18">
        <v>1666</v>
      </c>
      <c r="I7" s="20">
        <f t="shared" si="0"/>
        <v>3</v>
      </c>
      <c r="J7" s="5">
        <f t="shared" si="1"/>
        <v>1608.6666666666667</v>
      </c>
      <c r="K7" s="5">
        <f t="shared" si="2"/>
        <v>53.528808443055532</v>
      </c>
      <c r="L7" s="19">
        <f t="shared" si="3"/>
        <v>3.3275264262156358E-2</v>
      </c>
      <c r="M7" s="5">
        <f t="shared" si="4"/>
        <v>1560</v>
      </c>
      <c r="N7" s="5">
        <f t="shared" si="5"/>
        <v>12480</v>
      </c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</row>
    <row r="8" spans="1:46" s="3" customFormat="1" x14ac:dyDescent="0.25">
      <c r="A8" s="21">
        <v>8</v>
      </c>
      <c r="B8" s="25" t="s">
        <v>24</v>
      </c>
      <c r="C8" s="26"/>
      <c r="D8" s="23" t="s">
        <v>17</v>
      </c>
      <c r="E8" s="24">
        <v>1</v>
      </c>
      <c r="F8" s="22">
        <v>2600</v>
      </c>
      <c r="G8" s="22">
        <v>2700</v>
      </c>
      <c r="H8" s="18">
        <v>2750</v>
      </c>
      <c r="I8" s="20">
        <f t="shared" si="0"/>
        <v>3</v>
      </c>
      <c r="J8" s="5">
        <f t="shared" si="1"/>
        <v>2683.3333333333335</v>
      </c>
      <c r="K8" s="5">
        <f t="shared" si="2"/>
        <v>76.376261582597337</v>
      </c>
      <c r="L8" s="19">
        <f t="shared" si="3"/>
        <v>2.8463203074259875E-2</v>
      </c>
      <c r="M8" s="5">
        <f t="shared" si="4"/>
        <v>2600</v>
      </c>
      <c r="N8" s="5">
        <f t="shared" si="5"/>
        <v>2600</v>
      </c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</row>
    <row r="9" spans="1:46" s="3" customFormat="1" x14ac:dyDescent="0.25">
      <c r="A9" s="17">
        <v>9</v>
      </c>
      <c r="B9" s="25" t="s">
        <v>25</v>
      </c>
      <c r="C9" s="26"/>
      <c r="D9" s="23" t="s">
        <v>17</v>
      </c>
      <c r="E9" s="24">
        <v>2</v>
      </c>
      <c r="F9" s="22">
        <v>1129</v>
      </c>
      <c r="G9" s="22">
        <v>1180</v>
      </c>
      <c r="H9" s="18">
        <v>1200</v>
      </c>
      <c r="I9" s="20">
        <f t="shared" si="0"/>
        <v>3</v>
      </c>
      <c r="J9" s="5">
        <f t="shared" si="1"/>
        <v>1169.6666666666667</v>
      </c>
      <c r="K9" s="5">
        <f t="shared" si="2"/>
        <v>36.610563138708116</v>
      </c>
      <c r="L9" s="19">
        <f t="shared" si="3"/>
        <v>3.1299996983791489E-2</v>
      </c>
      <c r="M9" s="5">
        <f t="shared" si="4"/>
        <v>1129</v>
      </c>
      <c r="N9" s="5">
        <f t="shared" si="5"/>
        <v>2258</v>
      </c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6"/>
      <c r="AP9" s="6"/>
      <c r="AQ9" s="6"/>
      <c r="AR9" s="6"/>
      <c r="AS9" s="6"/>
      <c r="AT9" s="6"/>
    </row>
    <row r="10" spans="1:46" s="3" customFormat="1" x14ac:dyDescent="0.25">
      <c r="A10" s="21">
        <v>10</v>
      </c>
      <c r="B10" s="25" t="s">
        <v>26</v>
      </c>
      <c r="C10" s="26"/>
      <c r="D10" s="23" t="s">
        <v>17</v>
      </c>
      <c r="E10" s="24">
        <v>6</v>
      </c>
      <c r="F10" s="22">
        <v>3634</v>
      </c>
      <c r="G10" s="22">
        <v>3695</v>
      </c>
      <c r="H10" s="18">
        <v>3720</v>
      </c>
      <c r="I10" s="20">
        <f t="shared" si="0"/>
        <v>3</v>
      </c>
      <c r="J10" s="5">
        <f t="shared" si="1"/>
        <v>3683</v>
      </c>
      <c r="K10" s="5">
        <f t="shared" si="2"/>
        <v>44.237992721189329</v>
      </c>
      <c r="L10" s="19">
        <f t="shared" si="3"/>
        <v>1.2011401770618879E-2</v>
      </c>
      <c r="M10" s="5">
        <f t="shared" si="4"/>
        <v>3634</v>
      </c>
      <c r="N10" s="5">
        <f t="shared" si="5"/>
        <v>21804</v>
      </c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6"/>
      <c r="AQ10" s="6"/>
      <c r="AR10" s="6"/>
      <c r="AS10" s="6"/>
      <c r="AT10" s="6"/>
    </row>
    <row r="11" spans="1:46" s="3" customFormat="1" x14ac:dyDescent="0.25">
      <c r="A11" s="17">
        <v>11</v>
      </c>
      <c r="B11" s="25" t="s">
        <v>27</v>
      </c>
      <c r="C11" s="26"/>
      <c r="D11" s="23" t="s">
        <v>17</v>
      </c>
      <c r="E11" s="24">
        <v>4</v>
      </c>
      <c r="F11" s="22">
        <v>4545</v>
      </c>
      <c r="G11" s="22">
        <v>4585</v>
      </c>
      <c r="H11" s="18">
        <v>4610</v>
      </c>
      <c r="I11" s="20">
        <f t="shared" si="0"/>
        <v>3</v>
      </c>
      <c r="J11" s="5">
        <f t="shared" si="1"/>
        <v>4580</v>
      </c>
      <c r="K11" s="5">
        <f t="shared" si="2"/>
        <v>32.787192621510002</v>
      </c>
      <c r="L11" s="19">
        <f>IF(ISERR(K11/J11),"",K11/J11)</f>
        <v>7.1587756815524022E-3</v>
      </c>
      <c r="M11" s="5">
        <f t="shared" si="4"/>
        <v>4545</v>
      </c>
      <c r="N11" s="5">
        <f t="shared" si="5"/>
        <v>18180</v>
      </c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/>
    </row>
    <row r="12" spans="1:46" s="3" customFormat="1" x14ac:dyDescent="0.25">
      <c r="A12" s="21">
        <v>12</v>
      </c>
      <c r="B12" s="25" t="s">
        <v>28</v>
      </c>
      <c r="C12" s="26"/>
      <c r="D12" s="23" t="s">
        <v>17</v>
      </c>
      <c r="E12" s="24">
        <v>8</v>
      </c>
      <c r="F12" s="22">
        <v>1047</v>
      </c>
      <c r="G12" s="22">
        <v>1099</v>
      </c>
      <c r="H12" s="18">
        <v>1125</v>
      </c>
      <c r="I12" s="20">
        <f t="shared" si="0"/>
        <v>3</v>
      </c>
      <c r="J12" s="5">
        <f t="shared" si="1"/>
        <v>1090.3333333333333</v>
      </c>
      <c r="K12" s="5">
        <f t="shared" si="2"/>
        <v>39.715656022950618</v>
      </c>
      <c r="L12" s="19">
        <f t="shared" si="3"/>
        <v>3.6425242454555751E-2</v>
      </c>
      <c r="M12" s="5">
        <f t="shared" si="4"/>
        <v>1047</v>
      </c>
      <c r="N12" s="5">
        <f t="shared" si="5"/>
        <v>8376</v>
      </c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</row>
    <row r="13" spans="1:46" s="3" customFormat="1" hidden="1" x14ac:dyDescent="0.25">
      <c r="A13" s="17">
        <v>17</v>
      </c>
      <c r="B13" s="25"/>
      <c r="C13" s="26"/>
      <c r="D13" s="23"/>
      <c r="E13" s="24"/>
      <c r="F13" s="22"/>
      <c r="G13" s="22"/>
      <c r="H13" s="18"/>
      <c r="I13" s="20">
        <f t="shared" si="0"/>
        <v>0</v>
      </c>
      <c r="J13" s="5" t="str">
        <f t="shared" si="1"/>
        <v/>
      </c>
      <c r="K13" s="5" t="str">
        <f t="shared" si="2"/>
        <v/>
      </c>
      <c r="L13" s="19" t="str">
        <f t="shared" si="3"/>
        <v/>
      </c>
      <c r="M13" s="5">
        <f t="shared" si="4"/>
        <v>0</v>
      </c>
      <c r="N13" s="5">
        <f t="shared" ref="N13:N28" si="6">M13*E13</f>
        <v>0</v>
      </c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/>
      <c r="AQ13" s="6"/>
      <c r="AR13" s="6"/>
      <c r="AS13" s="6"/>
      <c r="AT13" s="6"/>
    </row>
    <row r="14" spans="1:46" s="3" customFormat="1" hidden="1" x14ac:dyDescent="0.25">
      <c r="A14" s="21">
        <v>18</v>
      </c>
      <c r="B14" s="25"/>
      <c r="C14" s="26"/>
      <c r="D14" s="23"/>
      <c r="E14" s="24"/>
      <c r="F14" s="22"/>
      <c r="G14" s="22"/>
      <c r="H14" s="18"/>
      <c r="I14" s="20">
        <f t="shared" si="0"/>
        <v>0</v>
      </c>
      <c r="J14" s="5" t="str">
        <f t="shared" si="1"/>
        <v/>
      </c>
      <c r="K14" s="5" t="str">
        <f t="shared" si="2"/>
        <v/>
      </c>
      <c r="L14" s="19" t="str">
        <f t="shared" si="3"/>
        <v/>
      </c>
      <c r="M14" s="5">
        <f t="shared" si="4"/>
        <v>0</v>
      </c>
      <c r="N14" s="5">
        <f t="shared" si="6"/>
        <v>0</v>
      </c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6"/>
      <c r="AT14" s="6"/>
    </row>
    <row r="15" spans="1:46" s="3" customFormat="1" hidden="1" x14ac:dyDescent="0.25">
      <c r="A15" s="17">
        <v>19</v>
      </c>
      <c r="B15" s="25"/>
      <c r="C15" s="26"/>
      <c r="D15" s="23"/>
      <c r="E15" s="24"/>
      <c r="F15" s="22"/>
      <c r="G15" s="22"/>
      <c r="H15" s="18"/>
      <c r="I15" s="20">
        <f t="shared" si="0"/>
        <v>0</v>
      </c>
      <c r="J15" s="5" t="str">
        <f t="shared" si="1"/>
        <v/>
      </c>
      <c r="K15" s="5" t="str">
        <f t="shared" si="2"/>
        <v/>
      </c>
      <c r="L15" s="19" t="str">
        <f t="shared" si="3"/>
        <v/>
      </c>
      <c r="M15" s="5">
        <f t="shared" si="4"/>
        <v>0</v>
      </c>
      <c r="N15" s="5">
        <f t="shared" si="6"/>
        <v>0</v>
      </c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6"/>
      <c r="AK15" s="6"/>
      <c r="AL15" s="6"/>
      <c r="AM15" s="6"/>
      <c r="AN15" s="6"/>
      <c r="AO15" s="6"/>
      <c r="AP15" s="6"/>
      <c r="AQ15" s="6"/>
      <c r="AR15" s="6"/>
      <c r="AS15" s="6"/>
      <c r="AT15" s="6"/>
    </row>
    <row r="16" spans="1:46" s="3" customFormat="1" hidden="1" x14ac:dyDescent="0.25">
      <c r="A16" s="21">
        <v>20</v>
      </c>
      <c r="B16" s="25"/>
      <c r="C16" s="26"/>
      <c r="D16" s="23"/>
      <c r="E16" s="24"/>
      <c r="F16" s="22"/>
      <c r="G16" s="22"/>
      <c r="H16" s="18"/>
      <c r="I16" s="20">
        <f t="shared" si="0"/>
        <v>0</v>
      </c>
      <c r="J16" s="5" t="str">
        <f t="shared" si="1"/>
        <v/>
      </c>
      <c r="K16" s="5" t="str">
        <f t="shared" si="2"/>
        <v/>
      </c>
      <c r="L16" s="19" t="str">
        <f t="shared" si="3"/>
        <v/>
      </c>
      <c r="M16" s="5">
        <f t="shared" si="4"/>
        <v>0</v>
      </c>
      <c r="N16" s="5">
        <f t="shared" si="6"/>
        <v>0</v>
      </c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6"/>
      <c r="AK16" s="6"/>
      <c r="AL16" s="6"/>
      <c r="AM16" s="6"/>
      <c r="AN16" s="6"/>
      <c r="AO16" s="6"/>
      <c r="AP16" s="6"/>
      <c r="AQ16" s="6"/>
      <c r="AR16" s="6"/>
      <c r="AS16" s="6"/>
      <c r="AT16" s="6"/>
    </row>
    <row r="17" spans="1:46" s="3" customFormat="1" hidden="1" x14ac:dyDescent="0.25">
      <c r="A17" s="17">
        <v>21</v>
      </c>
      <c r="B17" s="25"/>
      <c r="C17" s="26"/>
      <c r="D17" s="23"/>
      <c r="E17" s="24"/>
      <c r="F17" s="22"/>
      <c r="G17" s="22"/>
      <c r="H17" s="18"/>
      <c r="I17" s="20">
        <f t="shared" si="0"/>
        <v>0</v>
      </c>
      <c r="J17" s="5" t="str">
        <f t="shared" si="1"/>
        <v/>
      </c>
      <c r="K17" s="5" t="str">
        <f t="shared" si="2"/>
        <v/>
      </c>
      <c r="L17" s="19" t="str">
        <f t="shared" si="3"/>
        <v/>
      </c>
      <c r="M17" s="5">
        <f t="shared" si="4"/>
        <v>0</v>
      </c>
      <c r="N17" s="5">
        <f t="shared" si="6"/>
        <v>0</v>
      </c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6"/>
      <c r="AK17" s="6"/>
      <c r="AL17" s="6"/>
      <c r="AM17" s="6"/>
      <c r="AN17" s="6"/>
      <c r="AO17" s="6"/>
      <c r="AP17" s="6"/>
      <c r="AQ17" s="6"/>
      <c r="AR17" s="6"/>
      <c r="AS17" s="6"/>
      <c r="AT17" s="6"/>
    </row>
    <row r="18" spans="1:46" s="3" customFormat="1" hidden="1" x14ac:dyDescent="0.25">
      <c r="A18" s="21">
        <v>22</v>
      </c>
      <c r="B18" s="25"/>
      <c r="C18" s="26"/>
      <c r="D18" s="23"/>
      <c r="E18" s="24"/>
      <c r="F18" s="22"/>
      <c r="G18" s="22"/>
      <c r="H18" s="18"/>
      <c r="I18" s="20">
        <f t="shared" si="0"/>
        <v>0</v>
      </c>
      <c r="J18" s="5" t="str">
        <f t="shared" si="1"/>
        <v/>
      </c>
      <c r="K18" s="5" t="str">
        <f t="shared" si="2"/>
        <v/>
      </c>
      <c r="L18" s="19" t="str">
        <f t="shared" si="3"/>
        <v/>
      </c>
      <c r="M18" s="5">
        <f t="shared" si="4"/>
        <v>0</v>
      </c>
      <c r="N18" s="5">
        <f t="shared" si="6"/>
        <v>0</v>
      </c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6"/>
      <c r="AJ18" s="6"/>
      <c r="AK18" s="6"/>
      <c r="AL18" s="6"/>
      <c r="AM18" s="6"/>
      <c r="AN18" s="6"/>
      <c r="AO18" s="6"/>
      <c r="AP18" s="6"/>
      <c r="AQ18" s="6"/>
      <c r="AR18" s="6"/>
      <c r="AS18" s="6"/>
      <c r="AT18" s="6"/>
    </row>
    <row r="19" spans="1:46" s="3" customFormat="1" hidden="1" x14ac:dyDescent="0.25">
      <c r="A19" s="17">
        <v>23</v>
      </c>
      <c r="B19" s="25"/>
      <c r="C19" s="26"/>
      <c r="D19" s="23"/>
      <c r="E19" s="24"/>
      <c r="F19" s="22"/>
      <c r="G19" s="22"/>
      <c r="H19" s="18"/>
      <c r="I19" s="20">
        <f t="shared" si="0"/>
        <v>0</v>
      </c>
      <c r="J19" s="5" t="str">
        <f t="shared" si="1"/>
        <v/>
      </c>
      <c r="K19" s="5" t="str">
        <f t="shared" si="2"/>
        <v/>
      </c>
      <c r="L19" s="19" t="str">
        <f t="shared" si="3"/>
        <v/>
      </c>
      <c r="M19" s="5">
        <f t="shared" si="4"/>
        <v>0</v>
      </c>
      <c r="N19" s="5">
        <f t="shared" si="6"/>
        <v>0</v>
      </c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6"/>
      <c r="AK19" s="6"/>
      <c r="AL19" s="6"/>
      <c r="AM19" s="6"/>
      <c r="AN19" s="6"/>
      <c r="AO19" s="6"/>
      <c r="AP19" s="6"/>
      <c r="AQ19" s="6"/>
      <c r="AR19" s="6"/>
      <c r="AS19" s="6"/>
      <c r="AT19" s="6"/>
    </row>
    <row r="20" spans="1:46" s="3" customFormat="1" hidden="1" x14ac:dyDescent="0.25">
      <c r="A20" s="21">
        <v>24</v>
      </c>
      <c r="B20" s="25"/>
      <c r="C20" s="26"/>
      <c r="D20" s="23"/>
      <c r="E20" s="24"/>
      <c r="F20" s="22"/>
      <c r="G20" s="22"/>
      <c r="H20" s="18"/>
      <c r="I20" s="20">
        <f t="shared" si="0"/>
        <v>0</v>
      </c>
      <c r="J20" s="5" t="str">
        <f t="shared" si="1"/>
        <v/>
      </c>
      <c r="K20" s="5" t="str">
        <f t="shared" si="2"/>
        <v/>
      </c>
      <c r="L20" s="19" t="str">
        <f t="shared" si="3"/>
        <v/>
      </c>
      <c r="M20" s="5">
        <f t="shared" si="4"/>
        <v>0</v>
      </c>
      <c r="N20" s="5">
        <f t="shared" si="6"/>
        <v>0</v>
      </c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6"/>
      <c r="AK20" s="6"/>
      <c r="AL20" s="6"/>
      <c r="AM20" s="6"/>
      <c r="AN20" s="6"/>
      <c r="AO20" s="6"/>
      <c r="AP20" s="6"/>
      <c r="AQ20" s="6"/>
      <c r="AR20" s="6"/>
      <c r="AS20" s="6"/>
      <c r="AT20" s="6"/>
    </row>
    <row r="21" spans="1:46" s="3" customFormat="1" hidden="1" x14ac:dyDescent="0.25">
      <c r="A21" s="17">
        <v>25</v>
      </c>
      <c r="B21" s="25"/>
      <c r="C21" s="26"/>
      <c r="D21" s="23"/>
      <c r="E21" s="24"/>
      <c r="F21" s="22"/>
      <c r="G21" s="22"/>
      <c r="H21" s="18"/>
      <c r="I21" s="20">
        <f t="shared" si="0"/>
        <v>0</v>
      </c>
      <c r="J21" s="5" t="str">
        <f t="shared" si="1"/>
        <v/>
      </c>
      <c r="K21" s="5" t="str">
        <f t="shared" si="2"/>
        <v/>
      </c>
      <c r="L21" s="19" t="str">
        <f t="shared" si="3"/>
        <v/>
      </c>
      <c r="M21" s="5">
        <f t="shared" si="4"/>
        <v>0</v>
      </c>
      <c r="N21" s="5">
        <f t="shared" si="6"/>
        <v>0</v>
      </c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6"/>
      <c r="AK21" s="6"/>
      <c r="AL21" s="6"/>
      <c r="AM21" s="6"/>
      <c r="AN21" s="6"/>
      <c r="AO21" s="6"/>
      <c r="AP21" s="6"/>
      <c r="AQ21" s="6"/>
      <c r="AR21" s="6"/>
      <c r="AS21" s="6"/>
      <c r="AT21" s="6"/>
    </row>
    <row r="22" spans="1:46" s="3" customFormat="1" hidden="1" x14ac:dyDescent="0.25">
      <c r="A22" s="21">
        <v>26</v>
      </c>
      <c r="B22" s="25"/>
      <c r="C22" s="26"/>
      <c r="D22" s="23"/>
      <c r="E22" s="24"/>
      <c r="F22" s="22"/>
      <c r="G22" s="22"/>
      <c r="H22" s="18"/>
      <c r="I22" s="20">
        <f t="shared" si="0"/>
        <v>0</v>
      </c>
      <c r="J22" s="5" t="str">
        <f t="shared" si="1"/>
        <v/>
      </c>
      <c r="K22" s="5" t="str">
        <f t="shared" si="2"/>
        <v/>
      </c>
      <c r="L22" s="19" t="str">
        <f t="shared" si="3"/>
        <v/>
      </c>
      <c r="M22" s="5">
        <f t="shared" si="4"/>
        <v>0</v>
      </c>
      <c r="N22" s="5">
        <f t="shared" si="6"/>
        <v>0</v>
      </c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6"/>
      <c r="AO22" s="6"/>
      <c r="AP22" s="6"/>
      <c r="AQ22" s="6"/>
      <c r="AR22" s="6"/>
      <c r="AS22" s="6"/>
      <c r="AT22" s="6"/>
    </row>
    <row r="23" spans="1:46" s="3" customFormat="1" hidden="1" x14ac:dyDescent="0.25">
      <c r="A23" s="17">
        <v>27</v>
      </c>
      <c r="B23" s="25"/>
      <c r="C23" s="26"/>
      <c r="D23" s="23"/>
      <c r="E23" s="24"/>
      <c r="F23" s="22"/>
      <c r="G23" s="22"/>
      <c r="H23" s="18"/>
      <c r="I23" s="20">
        <f t="shared" si="0"/>
        <v>0</v>
      </c>
      <c r="J23" s="5" t="str">
        <f t="shared" si="1"/>
        <v/>
      </c>
      <c r="K23" s="5" t="str">
        <f t="shared" si="2"/>
        <v/>
      </c>
      <c r="L23" s="19" t="str">
        <f t="shared" si="3"/>
        <v/>
      </c>
      <c r="M23" s="5">
        <f t="shared" si="4"/>
        <v>0</v>
      </c>
      <c r="N23" s="5">
        <f t="shared" si="6"/>
        <v>0</v>
      </c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6"/>
      <c r="AL23" s="6"/>
      <c r="AM23" s="6"/>
      <c r="AN23" s="6"/>
      <c r="AO23" s="6"/>
      <c r="AP23" s="6"/>
      <c r="AQ23" s="6"/>
      <c r="AR23" s="6"/>
      <c r="AS23" s="6"/>
      <c r="AT23" s="6"/>
    </row>
    <row r="24" spans="1:46" s="3" customFormat="1" hidden="1" x14ac:dyDescent="0.25">
      <c r="A24" s="21">
        <v>28</v>
      </c>
      <c r="B24" s="25"/>
      <c r="C24" s="26"/>
      <c r="D24" s="23"/>
      <c r="E24" s="24"/>
      <c r="F24" s="22"/>
      <c r="G24" s="22"/>
      <c r="H24" s="18"/>
      <c r="I24" s="20">
        <f t="shared" si="0"/>
        <v>0</v>
      </c>
      <c r="J24" s="5" t="str">
        <f t="shared" si="1"/>
        <v/>
      </c>
      <c r="K24" s="5" t="str">
        <f t="shared" si="2"/>
        <v/>
      </c>
      <c r="L24" s="19" t="str">
        <f t="shared" si="3"/>
        <v/>
      </c>
      <c r="M24" s="5">
        <f t="shared" si="4"/>
        <v>0</v>
      </c>
      <c r="N24" s="5">
        <f t="shared" si="6"/>
        <v>0</v>
      </c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6"/>
      <c r="AL24" s="6"/>
      <c r="AM24" s="6"/>
      <c r="AN24" s="6"/>
      <c r="AO24" s="6"/>
      <c r="AP24" s="6"/>
      <c r="AQ24" s="6"/>
      <c r="AR24" s="6"/>
      <c r="AS24" s="6"/>
      <c r="AT24" s="6"/>
    </row>
    <row r="25" spans="1:46" s="3" customFormat="1" hidden="1" x14ac:dyDescent="0.25">
      <c r="A25" s="17">
        <v>29</v>
      </c>
      <c r="B25" s="25"/>
      <c r="C25" s="26"/>
      <c r="D25" s="23"/>
      <c r="E25" s="24"/>
      <c r="F25" s="22"/>
      <c r="G25" s="22"/>
      <c r="H25" s="18"/>
      <c r="I25" s="20">
        <f t="shared" si="0"/>
        <v>0</v>
      </c>
      <c r="J25" s="5" t="str">
        <f t="shared" si="1"/>
        <v/>
      </c>
      <c r="K25" s="5" t="str">
        <f t="shared" si="2"/>
        <v/>
      </c>
      <c r="L25" s="19" t="str">
        <f t="shared" si="3"/>
        <v/>
      </c>
      <c r="M25" s="5">
        <f t="shared" si="4"/>
        <v>0</v>
      </c>
      <c r="N25" s="5">
        <f t="shared" si="6"/>
        <v>0</v>
      </c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6"/>
      <c r="AL25" s="6"/>
      <c r="AM25" s="6"/>
      <c r="AN25" s="6"/>
      <c r="AO25" s="6"/>
      <c r="AP25" s="6"/>
      <c r="AQ25" s="6"/>
      <c r="AR25" s="6"/>
      <c r="AS25" s="6"/>
      <c r="AT25" s="6"/>
    </row>
    <row r="26" spans="1:46" s="3" customFormat="1" hidden="1" x14ac:dyDescent="0.25">
      <c r="A26" s="21">
        <v>30</v>
      </c>
      <c r="B26" s="25"/>
      <c r="C26" s="26"/>
      <c r="D26" s="23"/>
      <c r="E26" s="24"/>
      <c r="F26" s="22"/>
      <c r="G26" s="22"/>
      <c r="H26" s="18"/>
      <c r="I26" s="20">
        <f t="shared" si="0"/>
        <v>0</v>
      </c>
      <c r="J26" s="5" t="str">
        <f t="shared" si="1"/>
        <v/>
      </c>
      <c r="K26" s="5" t="str">
        <f t="shared" si="2"/>
        <v/>
      </c>
      <c r="L26" s="19" t="str">
        <f t="shared" si="3"/>
        <v/>
      </c>
      <c r="M26" s="5">
        <f t="shared" si="4"/>
        <v>0</v>
      </c>
      <c r="N26" s="5">
        <f t="shared" si="6"/>
        <v>0</v>
      </c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6"/>
      <c r="AL26" s="6"/>
      <c r="AM26" s="6"/>
      <c r="AN26" s="6"/>
      <c r="AO26" s="6"/>
      <c r="AP26" s="6"/>
      <c r="AQ26" s="6"/>
      <c r="AR26" s="6"/>
      <c r="AS26" s="6"/>
      <c r="AT26" s="6"/>
    </row>
    <row r="27" spans="1:46" s="3" customFormat="1" hidden="1" x14ac:dyDescent="0.25">
      <c r="A27" s="17">
        <v>31</v>
      </c>
      <c r="B27" s="25"/>
      <c r="C27" s="26"/>
      <c r="D27" s="23"/>
      <c r="E27" s="24"/>
      <c r="F27" s="22"/>
      <c r="G27" s="22"/>
      <c r="H27" s="18"/>
      <c r="I27" s="20">
        <f t="shared" si="0"/>
        <v>0</v>
      </c>
      <c r="J27" s="5" t="str">
        <f t="shared" si="1"/>
        <v/>
      </c>
      <c r="K27" s="5" t="str">
        <f t="shared" si="2"/>
        <v/>
      </c>
      <c r="L27" s="19" t="str">
        <f t="shared" si="3"/>
        <v/>
      </c>
      <c r="M27" s="5">
        <f t="shared" si="4"/>
        <v>0</v>
      </c>
      <c r="N27" s="5">
        <f t="shared" si="6"/>
        <v>0</v>
      </c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6"/>
      <c r="AL27" s="6"/>
      <c r="AM27" s="6"/>
      <c r="AN27" s="6"/>
      <c r="AO27" s="6"/>
      <c r="AP27" s="6"/>
      <c r="AQ27" s="6"/>
      <c r="AR27" s="6"/>
      <c r="AS27" s="6"/>
      <c r="AT27" s="6"/>
    </row>
    <row r="28" spans="1:46" s="3" customFormat="1" hidden="1" x14ac:dyDescent="0.25">
      <c r="A28" s="21">
        <v>32</v>
      </c>
      <c r="B28" s="25"/>
      <c r="C28" s="26"/>
      <c r="D28" s="23"/>
      <c r="E28" s="24"/>
      <c r="F28" s="22"/>
      <c r="G28" s="22"/>
      <c r="H28" s="18"/>
      <c r="I28" s="20">
        <f t="shared" si="0"/>
        <v>0</v>
      </c>
      <c r="J28" s="5" t="str">
        <f t="shared" si="1"/>
        <v/>
      </c>
      <c r="K28" s="5" t="str">
        <f t="shared" si="2"/>
        <v/>
      </c>
      <c r="L28" s="19" t="str">
        <f t="shared" si="3"/>
        <v/>
      </c>
      <c r="M28" s="5">
        <f t="shared" si="4"/>
        <v>0</v>
      </c>
      <c r="N28" s="5">
        <f t="shared" si="6"/>
        <v>0</v>
      </c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6"/>
      <c r="AO28" s="6"/>
      <c r="AP28" s="6"/>
      <c r="AQ28" s="6"/>
      <c r="AR28" s="6"/>
      <c r="AS28" s="6"/>
      <c r="AT28" s="6"/>
    </row>
    <row r="29" spans="1:46" s="3" customFormat="1" hidden="1" x14ac:dyDescent="0.25">
      <c r="A29" s="17">
        <v>33</v>
      </c>
      <c r="B29" s="25"/>
      <c r="C29" s="26"/>
      <c r="D29" s="23"/>
      <c r="E29" s="24"/>
      <c r="F29" s="22"/>
      <c r="G29" s="22"/>
      <c r="H29" s="18"/>
      <c r="I29" s="20">
        <f t="shared" ref="I29:I57" si="7">COUNT(F29:H29)</f>
        <v>0</v>
      </c>
      <c r="J29" s="5" t="str">
        <f t="shared" ref="J29:J57" si="8">IF(ISERR(AVERAGE(F29:H29)),"",AVERAGE(F29:H29))</f>
        <v/>
      </c>
      <c r="K29" s="5" t="str">
        <f t="shared" ref="K29:K57" si="9">IF(ISERR(STDEV(F29:H29)),"",STDEV(F29:H29))</f>
        <v/>
      </c>
      <c r="L29" s="19" t="str">
        <f t="shared" si="3"/>
        <v/>
      </c>
      <c r="M29" s="5">
        <f t="shared" ref="M29:M57" si="10">MIN(F29:H29)</f>
        <v>0</v>
      </c>
      <c r="N29" s="5">
        <f t="shared" ref="N29:N57" si="11">M29*E29</f>
        <v>0</v>
      </c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6"/>
      <c r="AL29" s="6"/>
      <c r="AM29" s="6"/>
      <c r="AN29" s="6"/>
      <c r="AO29" s="6"/>
      <c r="AP29" s="6"/>
      <c r="AQ29" s="6"/>
      <c r="AR29" s="6"/>
      <c r="AS29" s="6"/>
      <c r="AT29" s="6"/>
    </row>
    <row r="30" spans="1:46" s="3" customFormat="1" hidden="1" x14ac:dyDescent="0.25">
      <c r="A30" s="21">
        <v>34</v>
      </c>
      <c r="B30" s="25"/>
      <c r="C30" s="26"/>
      <c r="D30" s="23"/>
      <c r="E30" s="24"/>
      <c r="F30" s="22"/>
      <c r="G30" s="22"/>
      <c r="H30" s="18"/>
      <c r="I30" s="20">
        <f t="shared" si="7"/>
        <v>0</v>
      </c>
      <c r="J30" s="5" t="str">
        <f t="shared" si="8"/>
        <v/>
      </c>
      <c r="K30" s="5" t="str">
        <f t="shared" si="9"/>
        <v/>
      </c>
      <c r="L30" s="19" t="str">
        <f t="shared" si="3"/>
        <v/>
      </c>
      <c r="M30" s="5">
        <f t="shared" si="10"/>
        <v>0</v>
      </c>
      <c r="N30" s="5">
        <f t="shared" si="11"/>
        <v>0</v>
      </c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6"/>
      <c r="AL30" s="6"/>
      <c r="AM30" s="6"/>
      <c r="AN30" s="6"/>
      <c r="AO30" s="6"/>
      <c r="AP30" s="6"/>
      <c r="AQ30" s="6"/>
      <c r="AR30" s="6"/>
      <c r="AS30" s="6"/>
      <c r="AT30" s="6"/>
    </row>
    <row r="31" spans="1:46" s="3" customFormat="1" hidden="1" x14ac:dyDescent="0.25">
      <c r="A31" s="17">
        <v>35</v>
      </c>
      <c r="B31" s="25"/>
      <c r="C31" s="26"/>
      <c r="D31" s="23"/>
      <c r="E31" s="24"/>
      <c r="F31" s="22"/>
      <c r="G31" s="22"/>
      <c r="H31" s="18"/>
      <c r="I31" s="20">
        <f t="shared" si="7"/>
        <v>0</v>
      </c>
      <c r="J31" s="5" t="str">
        <f t="shared" si="8"/>
        <v/>
      </c>
      <c r="K31" s="5" t="str">
        <f t="shared" si="9"/>
        <v/>
      </c>
      <c r="L31" s="19" t="str">
        <f t="shared" si="3"/>
        <v/>
      </c>
      <c r="M31" s="5">
        <f t="shared" si="10"/>
        <v>0</v>
      </c>
      <c r="N31" s="5">
        <f t="shared" si="11"/>
        <v>0</v>
      </c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  <c r="AJ31" s="6"/>
      <c r="AK31" s="6"/>
      <c r="AL31" s="6"/>
      <c r="AM31" s="6"/>
      <c r="AN31" s="6"/>
      <c r="AO31" s="6"/>
      <c r="AP31" s="6"/>
      <c r="AQ31" s="6"/>
      <c r="AR31" s="6"/>
      <c r="AS31" s="6"/>
      <c r="AT31" s="6"/>
    </row>
    <row r="32" spans="1:46" s="3" customFormat="1" hidden="1" x14ac:dyDescent="0.25">
      <c r="A32" s="21">
        <v>36</v>
      </c>
      <c r="B32" s="25"/>
      <c r="C32" s="26"/>
      <c r="D32" s="23"/>
      <c r="E32" s="24"/>
      <c r="F32" s="22"/>
      <c r="G32" s="22"/>
      <c r="H32" s="18"/>
      <c r="I32" s="20">
        <f t="shared" si="7"/>
        <v>0</v>
      </c>
      <c r="J32" s="5" t="str">
        <f t="shared" si="8"/>
        <v/>
      </c>
      <c r="K32" s="5" t="str">
        <f t="shared" si="9"/>
        <v/>
      </c>
      <c r="L32" s="19" t="str">
        <f t="shared" si="3"/>
        <v/>
      </c>
      <c r="M32" s="5">
        <f t="shared" si="10"/>
        <v>0</v>
      </c>
      <c r="N32" s="5">
        <f t="shared" si="11"/>
        <v>0</v>
      </c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6"/>
      <c r="AK32" s="6"/>
      <c r="AL32" s="6"/>
      <c r="AM32" s="6"/>
      <c r="AN32" s="6"/>
      <c r="AO32" s="6"/>
      <c r="AP32" s="6"/>
      <c r="AQ32" s="6"/>
      <c r="AR32" s="6"/>
      <c r="AS32" s="6"/>
      <c r="AT32" s="6"/>
    </row>
    <row r="33" spans="1:46" s="3" customFormat="1" hidden="1" x14ac:dyDescent="0.25">
      <c r="A33" s="17">
        <v>37</v>
      </c>
      <c r="B33" s="25"/>
      <c r="C33" s="26"/>
      <c r="D33" s="23"/>
      <c r="E33" s="24"/>
      <c r="F33" s="22"/>
      <c r="G33" s="22"/>
      <c r="H33" s="18"/>
      <c r="I33" s="20">
        <f t="shared" si="7"/>
        <v>0</v>
      </c>
      <c r="J33" s="5" t="str">
        <f t="shared" si="8"/>
        <v/>
      </c>
      <c r="K33" s="5" t="str">
        <f t="shared" si="9"/>
        <v/>
      </c>
      <c r="L33" s="19" t="str">
        <f t="shared" si="3"/>
        <v/>
      </c>
      <c r="M33" s="5">
        <f t="shared" si="10"/>
        <v>0</v>
      </c>
      <c r="N33" s="5">
        <f t="shared" si="11"/>
        <v>0</v>
      </c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  <c r="AJ33" s="6"/>
      <c r="AK33" s="6"/>
      <c r="AL33" s="6"/>
      <c r="AM33" s="6"/>
      <c r="AN33" s="6"/>
      <c r="AO33" s="6"/>
      <c r="AP33" s="6"/>
      <c r="AQ33" s="6"/>
      <c r="AR33" s="6"/>
      <c r="AS33" s="6"/>
      <c r="AT33" s="6"/>
    </row>
    <row r="34" spans="1:46" s="3" customFormat="1" hidden="1" x14ac:dyDescent="0.25">
      <c r="A34" s="21">
        <v>38</v>
      </c>
      <c r="B34" s="25"/>
      <c r="C34" s="26"/>
      <c r="D34" s="23"/>
      <c r="E34" s="24"/>
      <c r="F34" s="22"/>
      <c r="G34" s="22"/>
      <c r="H34" s="18"/>
      <c r="I34" s="20">
        <f t="shared" si="7"/>
        <v>0</v>
      </c>
      <c r="J34" s="5" t="str">
        <f t="shared" si="8"/>
        <v/>
      </c>
      <c r="K34" s="5" t="str">
        <f t="shared" si="9"/>
        <v/>
      </c>
      <c r="L34" s="19" t="str">
        <f t="shared" si="3"/>
        <v/>
      </c>
      <c r="M34" s="5">
        <f t="shared" si="10"/>
        <v>0</v>
      </c>
      <c r="N34" s="5">
        <f t="shared" si="11"/>
        <v>0</v>
      </c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  <c r="AE34" s="6"/>
      <c r="AF34" s="6"/>
      <c r="AG34" s="6"/>
      <c r="AH34" s="6"/>
      <c r="AI34" s="6"/>
      <c r="AJ34" s="6"/>
      <c r="AK34" s="6"/>
      <c r="AL34" s="6"/>
      <c r="AM34" s="6"/>
      <c r="AN34" s="6"/>
      <c r="AO34" s="6"/>
      <c r="AP34" s="6"/>
      <c r="AQ34" s="6"/>
      <c r="AR34" s="6"/>
      <c r="AS34" s="6"/>
      <c r="AT34" s="6"/>
    </row>
    <row r="35" spans="1:46" s="3" customFormat="1" hidden="1" x14ac:dyDescent="0.25">
      <c r="A35" s="17">
        <v>39</v>
      </c>
      <c r="B35" s="25"/>
      <c r="C35" s="26"/>
      <c r="D35" s="23"/>
      <c r="E35" s="24"/>
      <c r="F35" s="22"/>
      <c r="G35" s="22"/>
      <c r="H35" s="18"/>
      <c r="I35" s="20">
        <f t="shared" si="7"/>
        <v>0</v>
      </c>
      <c r="J35" s="5" t="str">
        <f t="shared" si="8"/>
        <v/>
      </c>
      <c r="K35" s="5" t="str">
        <f t="shared" si="9"/>
        <v/>
      </c>
      <c r="L35" s="19" t="str">
        <f t="shared" si="3"/>
        <v/>
      </c>
      <c r="M35" s="5">
        <f t="shared" si="10"/>
        <v>0</v>
      </c>
      <c r="N35" s="5">
        <f t="shared" si="11"/>
        <v>0</v>
      </c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6"/>
      <c r="AJ35" s="6"/>
      <c r="AK35" s="6"/>
      <c r="AL35" s="6"/>
      <c r="AM35" s="6"/>
      <c r="AN35" s="6"/>
      <c r="AO35" s="6"/>
      <c r="AP35" s="6"/>
      <c r="AQ35" s="6"/>
      <c r="AR35" s="6"/>
      <c r="AS35" s="6"/>
      <c r="AT35" s="6"/>
    </row>
    <row r="36" spans="1:46" s="3" customFormat="1" hidden="1" x14ac:dyDescent="0.25">
      <c r="A36" s="21">
        <v>40</v>
      </c>
      <c r="B36" s="25"/>
      <c r="C36" s="26"/>
      <c r="D36" s="23"/>
      <c r="E36" s="24"/>
      <c r="F36" s="22"/>
      <c r="G36" s="22"/>
      <c r="H36" s="18"/>
      <c r="I36" s="20">
        <f t="shared" si="7"/>
        <v>0</v>
      </c>
      <c r="J36" s="5" t="str">
        <f t="shared" si="8"/>
        <v/>
      </c>
      <c r="K36" s="5" t="str">
        <f t="shared" si="9"/>
        <v/>
      </c>
      <c r="L36" s="19" t="str">
        <f t="shared" si="3"/>
        <v/>
      </c>
      <c r="M36" s="5">
        <f t="shared" si="10"/>
        <v>0</v>
      </c>
      <c r="N36" s="5">
        <f t="shared" si="11"/>
        <v>0</v>
      </c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6"/>
      <c r="AJ36" s="6"/>
      <c r="AK36" s="6"/>
      <c r="AL36" s="6"/>
      <c r="AM36" s="6"/>
      <c r="AN36" s="6"/>
      <c r="AO36" s="6"/>
      <c r="AP36" s="6"/>
      <c r="AQ36" s="6"/>
      <c r="AR36" s="6"/>
      <c r="AS36" s="6"/>
      <c r="AT36" s="6"/>
    </row>
    <row r="37" spans="1:46" s="3" customFormat="1" hidden="1" x14ac:dyDescent="0.25">
      <c r="A37" s="17">
        <v>41</v>
      </c>
      <c r="B37" s="25"/>
      <c r="C37" s="26"/>
      <c r="D37" s="23"/>
      <c r="E37" s="24"/>
      <c r="F37" s="22"/>
      <c r="G37" s="22"/>
      <c r="H37" s="18"/>
      <c r="I37" s="20">
        <f t="shared" si="7"/>
        <v>0</v>
      </c>
      <c r="J37" s="5" t="str">
        <f t="shared" si="8"/>
        <v/>
      </c>
      <c r="K37" s="5" t="str">
        <f t="shared" si="9"/>
        <v/>
      </c>
      <c r="L37" s="19" t="str">
        <f t="shared" si="3"/>
        <v/>
      </c>
      <c r="M37" s="5">
        <f t="shared" si="10"/>
        <v>0</v>
      </c>
      <c r="N37" s="5">
        <f t="shared" si="11"/>
        <v>0</v>
      </c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/>
      <c r="AH37" s="6"/>
      <c r="AI37" s="6"/>
      <c r="AJ37" s="6"/>
      <c r="AK37" s="6"/>
      <c r="AL37" s="6"/>
      <c r="AM37" s="6"/>
      <c r="AN37" s="6"/>
      <c r="AO37" s="6"/>
      <c r="AP37" s="6"/>
      <c r="AQ37" s="6"/>
      <c r="AR37" s="6"/>
      <c r="AS37" s="6"/>
      <c r="AT37" s="6"/>
    </row>
    <row r="38" spans="1:46" s="3" customFormat="1" hidden="1" x14ac:dyDescent="0.25">
      <c r="A38" s="21">
        <v>42</v>
      </c>
      <c r="B38" s="25"/>
      <c r="C38" s="26"/>
      <c r="D38" s="23"/>
      <c r="E38" s="24"/>
      <c r="F38" s="22"/>
      <c r="G38" s="22"/>
      <c r="H38" s="18"/>
      <c r="I38" s="20">
        <f t="shared" si="7"/>
        <v>0</v>
      </c>
      <c r="J38" s="5" t="str">
        <f t="shared" si="8"/>
        <v/>
      </c>
      <c r="K38" s="5" t="str">
        <f t="shared" si="9"/>
        <v/>
      </c>
      <c r="L38" s="19" t="str">
        <f t="shared" si="3"/>
        <v/>
      </c>
      <c r="M38" s="5">
        <f t="shared" si="10"/>
        <v>0</v>
      </c>
      <c r="N38" s="5">
        <f t="shared" si="11"/>
        <v>0</v>
      </c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  <c r="AI38" s="6"/>
      <c r="AJ38" s="6"/>
      <c r="AK38" s="6"/>
      <c r="AL38" s="6"/>
      <c r="AM38" s="6"/>
      <c r="AN38" s="6"/>
      <c r="AO38" s="6"/>
      <c r="AP38" s="6"/>
      <c r="AQ38" s="6"/>
      <c r="AR38" s="6"/>
      <c r="AS38" s="6"/>
      <c r="AT38" s="6"/>
    </row>
    <row r="39" spans="1:46" s="3" customFormat="1" hidden="1" x14ac:dyDescent="0.25">
      <c r="A39" s="17">
        <v>43</v>
      </c>
      <c r="B39" s="25"/>
      <c r="C39" s="26"/>
      <c r="D39" s="23"/>
      <c r="E39" s="24"/>
      <c r="F39" s="22"/>
      <c r="G39" s="22"/>
      <c r="H39" s="18"/>
      <c r="I39" s="20">
        <f t="shared" si="7"/>
        <v>0</v>
      </c>
      <c r="J39" s="5" t="str">
        <f t="shared" si="8"/>
        <v/>
      </c>
      <c r="K39" s="5" t="str">
        <f t="shared" si="9"/>
        <v/>
      </c>
      <c r="L39" s="19" t="str">
        <f t="shared" si="3"/>
        <v/>
      </c>
      <c r="M39" s="5">
        <f t="shared" si="10"/>
        <v>0</v>
      </c>
      <c r="N39" s="5">
        <f t="shared" si="11"/>
        <v>0</v>
      </c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  <c r="AI39" s="6"/>
      <c r="AJ39" s="6"/>
      <c r="AK39" s="6"/>
      <c r="AL39" s="6"/>
      <c r="AM39" s="6"/>
      <c r="AN39" s="6"/>
      <c r="AO39" s="6"/>
      <c r="AP39" s="6"/>
      <c r="AQ39" s="6"/>
      <c r="AR39" s="6"/>
      <c r="AS39" s="6"/>
      <c r="AT39" s="6"/>
    </row>
    <row r="40" spans="1:46" s="3" customFormat="1" hidden="1" x14ac:dyDescent="0.25">
      <c r="A40" s="21">
        <v>44</v>
      </c>
      <c r="B40" s="25"/>
      <c r="C40" s="26"/>
      <c r="D40" s="23"/>
      <c r="E40" s="24"/>
      <c r="F40" s="22"/>
      <c r="G40" s="22"/>
      <c r="H40" s="18"/>
      <c r="I40" s="20">
        <f t="shared" si="7"/>
        <v>0</v>
      </c>
      <c r="J40" s="5" t="str">
        <f t="shared" si="8"/>
        <v/>
      </c>
      <c r="K40" s="5" t="str">
        <f t="shared" si="9"/>
        <v/>
      </c>
      <c r="L40" s="19" t="str">
        <f t="shared" si="3"/>
        <v/>
      </c>
      <c r="M40" s="5">
        <f t="shared" si="10"/>
        <v>0</v>
      </c>
      <c r="N40" s="5">
        <f t="shared" si="11"/>
        <v>0</v>
      </c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6"/>
      <c r="AJ40" s="6"/>
      <c r="AK40" s="6"/>
      <c r="AL40" s="6"/>
      <c r="AM40" s="6"/>
      <c r="AN40" s="6"/>
      <c r="AO40" s="6"/>
      <c r="AP40" s="6"/>
      <c r="AQ40" s="6"/>
      <c r="AR40" s="6"/>
      <c r="AS40" s="6"/>
      <c r="AT40" s="6"/>
    </row>
    <row r="41" spans="1:46" s="3" customFormat="1" hidden="1" x14ac:dyDescent="0.25">
      <c r="A41" s="17">
        <v>45</v>
      </c>
      <c r="B41" s="25"/>
      <c r="C41" s="26"/>
      <c r="D41" s="23"/>
      <c r="E41" s="24"/>
      <c r="F41" s="22"/>
      <c r="G41" s="22"/>
      <c r="H41" s="18"/>
      <c r="I41" s="20">
        <f t="shared" si="7"/>
        <v>0</v>
      </c>
      <c r="J41" s="5" t="str">
        <f t="shared" si="8"/>
        <v/>
      </c>
      <c r="K41" s="5" t="str">
        <f t="shared" si="9"/>
        <v/>
      </c>
      <c r="L41" s="19" t="str">
        <f t="shared" si="3"/>
        <v/>
      </c>
      <c r="M41" s="5">
        <f t="shared" si="10"/>
        <v>0</v>
      </c>
      <c r="N41" s="5">
        <f t="shared" si="11"/>
        <v>0</v>
      </c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  <c r="AI41" s="6"/>
      <c r="AJ41" s="6"/>
      <c r="AK41" s="6"/>
      <c r="AL41" s="6"/>
      <c r="AM41" s="6"/>
      <c r="AN41" s="6"/>
      <c r="AO41" s="6"/>
      <c r="AP41" s="6"/>
      <c r="AQ41" s="6"/>
      <c r="AR41" s="6"/>
      <c r="AS41" s="6"/>
      <c r="AT41" s="6"/>
    </row>
    <row r="42" spans="1:46" s="3" customFormat="1" hidden="1" x14ac:dyDescent="0.25">
      <c r="A42" s="21">
        <v>46</v>
      </c>
      <c r="B42" s="25"/>
      <c r="C42" s="26"/>
      <c r="D42" s="23"/>
      <c r="E42" s="24"/>
      <c r="F42" s="22"/>
      <c r="G42" s="22"/>
      <c r="H42" s="18"/>
      <c r="I42" s="20">
        <f t="shared" si="7"/>
        <v>0</v>
      </c>
      <c r="J42" s="5" t="str">
        <f t="shared" si="8"/>
        <v/>
      </c>
      <c r="K42" s="5" t="str">
        <f t="shared" si="9"/>
        <v/>
      </c>
      <c r="L42" s="19" t="str">
        <f t="shared" si="3"/>
        <v/>
      </c>
      <c r="M42" s="5">
        <f t="shared" si="10"/>
        <v>0</v>
      </c>
      <c r="N42" s="5">
        <f t="shared" si="11"/>
        <v>0</v>
      </c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6"/>
      <c r="AI42" s="6"/>
      <c r="AJ42" s="6"/>
      <c r="AK42" s="6"/>
      <c r="AL42" s="6"/>
      <c r="AM42" s="6"/>
      <c r="AN42" s="6"/>
      <c r="AO42" s="6"/>
      <c r="AP42" s="6"/>
      <c r="AQ42" s="6"/>
      <c r="AR42" s="6"/>
      <c r="AS42" s="6"/>
      <c r="AT42" s="6"/>
    </row>
    <row r="43" spans="1:46" s="3" customFormat="1" hidden="1" x14ac:dyDescent="0.25">
      <c r="A43" s="17">
        <v>47</v>
      </c>
      <c r="B43" s="25"/>
      <c r="C43" s="26"/>
      <c r="D43" s="23"/>
      <c r="E43" s="24"/>
      <c r="F43" s="22"/>
      <c r="G43" s="22"/>
      <c r="H43" s="18"/>
      <c r="I43" s="20">
        <f t="shared" si="7"/>
        <v>0</v>
      </c>
      <c r="J43" s="5" t="str">
        <f t="shared" si="8"/>
        <v/>
      </c>
      <c r="K43" s="5" t="str">
        <f t="shared" si="9"/>
        <v/>
      </c>
      <c r="L43" s="19" t="str">
        <f t="shared" si="3"/>
        <v/>
      </c>
      <c r="M43" s="5">
        <f t="shared" si="10"/>
        <v>0</v>
      </c>
      <c r="N43" s="5">
        <f t="shared" si="11"/>
        <v>0</v>
      </c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  <c r="AH43" s="6"/>
      <c r="AI43" s="6"/>
      <c r="AJ43" s="6"/>
      <c r="AK43" s="6"/>
      <c r="AL43" s="6"/>
      <c r="AM43" s="6"/>
      <c r="AN43" s="6"/>
      <c r="AO43" s="6"/>
      <c r="AP43" s="6"/>
      <c r="AQ43" s="6"/>
      <c r="AR43" s="6"/>
      <c r="AS43" s="6"/>
      <c r="AT43" s="6"/>
    </row>
    <row r="44" spans="1:46" s="3" customFormat="1" hidden="1" x14ac:dyDescent="0.25">
      <c r="A44" s="21">
        <v>48</v>
      </c>
      <c r="B44" s="25"/>
      <c r="C44" s="26"/>
      <c r="D44" s="23"/>
      <c r="E44" s="24"/>
      <c r="F44" s="22"/>
      <c r="G44" s="22"/>
      <c r="H44" s="18"/>
      <c r="I44" s="20">
        <f t="shared" si="7"/>
        <v>0</v>
      </c>
      <c r="J44" s="5" t="str">
        <f t="shared" si="8"/>
        <v/>
      </c>
      <c r="K44" s="5" t="str">
        <f t="shared" si="9"/>
        <v/>
      </c>
      <c r="L44" s="19" t="str">
        <f t="shared" si="3"/>
        <v/>
      </c>
      <c r="M44" s="5">
        <f t="shared" si="10"/>
        <v>0</v>
      </c>
      <c r="N44" s="5">
        <f t="shared" si="11"/>
        <v>0</v>
      </c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  <c r="AL44" s="6"/>
      <c r="AM44" s="6"/>
      <c r="AN44" s="6"/>
      <c r="AO44" s="6"/>
      <c r="AP44" s="6"/>
      <c r="AQ44" s="6"/>
      <c r="AR44" s="6"/>
      <c r="AS44" s="6"/>
      <c r="AT44" s="6"/>
    </row>
    <row r="45" spans="1:46" s="3" customFormat="1" hidden="1" x14ac:dyDescent="0.25">
      <c r="A45" s="17">
        <v>49</v>
      </c>
      <c r="B45" s="25"/>
      <c r="C45" s="26"/>
      <c r="D45" s="23"/>
      <c r="E45" s="24"/>
      <c r="F45" s="22"/>
      <c r="G45" s="22"/>
      <c r="H45" s="18"/>
      <c r="I45" s="20">
        <f t="shared" si="7"/>
        <v>0</v>
      </c>
      <c r="J45" s="5" t="str">
        <f t="shared" si="8"/>
        <v/>
      </c>
      <c r="K45" s="5" t="str">
        <f t="shared" si="9"/>
        <v/>
      </c>
      <c r="L45" s="19" t="str">
        <f t="shared" si="3"/>
        <v/>
      </c>
      <c r="M45" s="5">
        <f t="shared" si="10"/>
        <v>0</v>
      </c>
      <c r="N45" s="5">
        <f t="shared" si="11"/>
        <v>0</v>
      </c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  <c r="AJ45" s="6"/>
      <c r="AK45" s="6"/>
      <c r="AL45" s="6"/>
      <c r="AM45" s="6"/>
      <c r="AN45" s="6"/>
      <c r="AO45" s="6"/>
      <c r="AP45" s="6"/>
      <c r="AQ45" s="6"/>
      <c r="AR45" s="6"/>
      <c r="AS45" s="6"/>
      <c r="AT45" s="6"/>
    </row>
    <row r="46" spans="1:46" s="3" customFormat="1" hidden="1" x14ac:dyDescent="0.25">
      <c r="A46" s="21">
        <v>50</v>
      </c>
      <c r="B46" s="25"/>
      <c r="C46" s="26"/>
      <c r="D46" s="23"/>
      <c r="E46" s="24"/>
      <c r="F46" s="22"/>
      <c r="G46" s="22"/>
      <c r="H46" s="18"/>
      <c r="I46" s="20">
        <f t="shared" si="7"/>
        <v>0</v>
      </c>
      <c r="J46" s="5" t="str">
        <f t="shared" si="8"/>
        <v/>
      </c>
      <c r="K46" s="5" t="str">
        <f t="shared" si="9"/>
        <v/>
      </c>
      <c r="L46" s="19" t="str">
        <f t="shared" si="3"/>
        <v/>
      </c>
      <c r="M46" s="5">
        <f t="shared" si="10"/>
        <v>0</v>
      </c>
      <c r="N46" s="5">
        <f t="shared" si="11"/>
        <v>0</v>
      </c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/>
      <c r="AE46" s="6"/>
      <c r="AF46" s="6"/>
      <c r="AG46" s="6"/>
      <c r="AH46" s="6"/>
      <c r="AI46" s="6"/>
      <c r="AJ46" s="6"/>
      <c r="AK46" s="6"/>
      <c r="AL46" s="6"/>
      <c r="AM46" s="6"/>
      <c r="AN46" s="6"/>
      <c r="AO46" s="6"/>
      <c r="AP46" s="6"/>
      <c r="AQ46" s="6"/>
      <c r="AR46" s="6"/>
      <c r="AS46" s="6"/>
      <c r="AT46" s="6"/>
    </row>
    <row r="47" spans="1:46" s="3" customFormat="1" hidden="1" x14ac:dyDescent="0.25">
      <c r="A47" s="17">
        <v>51</v>
      </c>
      <c r="B47" s="25"/>
      <c r="C47" s="26"/>
      <c r="D47" s="23"/>
      <c r="E47" s="24"/>
      <c r="F47" s="22"/>
      <c r="G47" s="22"/>
      <c r="H47" s="18"/>
      <c r="I47" s="20">
        <f t="shared" si="7"/>
        <v>0</v>
      </c>
      <c r="J47" s="5" t="str">
        <f t="shared" si="8"/>
        <v/>
      </c>
      <c r="K47" s="5" t="str">
        <f t="shared" si="9"/>
        <v/>
      </c>
      <c r="L47" s="19" t="str">
        <f t="shared" si="3"/>
        <v/>
      </c>
      <c r="M47" s="5">
        <f t="shared" si="10"/>
        <v>0</v>
      </c>
      <c r="N47" s="5">
        <f t="shared" si="11"/>
        <v>0</v>
      </c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  <c r="AD47" s="6"/>
      <c r="AE47" s="6"/>
      <c r="AF47" s="6"/>
      <c r="AG47" s="6"/>
      <c r="AH47" s="6"/>
      <c r="AI47" s="6"/>
      <c r="AJ47" s="6"/>
      <c r="AK47" s="6"/>
      <c r="AL47" s="6"/>
      <c r="AM47" s="6"/>
      <c r="AN47" s="6"/>
      <c r="AO47" s="6"/>
      <c r="AP47" s="6"/>
      <c r="AQ47" s="6"/>
      <c r="AR47" s="6"/>
      <c r="AS47" s="6"/>
      <c r="AT47" s="6"/>
    </row>
    <row r="48" spans="1:46" s="3" customFormat="1" hidden="1" x14ac:dyDescent="0.25">
      <c r="A48" s="21">
        <v>52</v>
      </c>
      <c r="B48" s="25"/>
      <c r="C48" s="26"/>
      <c r="D48" s="23"/>
      <c r="E48" s="24"/>
      <c r="F48" s="22"/>
      <c r="G48" s="22"/>
      <c r="H48" s="18"/>
      <c r="I48" s="20">
        <f t="shared" si="7"/>
        <v>0</v>
      </c>
      <c r="J48" s="5" t="str">
        <f t="shared" si="8"/>
        <v/>
      </c>
      <c r="K48" s="5" t="str">
        <f t="shared" si="9"/>
        <v/>
      </c>
      <c r="L48" s="19" t="str">
        <f t="shared" si="3"/>
        <v/>
      </c>
      <c r="M48" s="5">
        <f t="shared" si="10"/>
        <v>0</v>
      </c>
      <c r="N48" s="5">
        <f t="shared" si="11"/>
        <v>0</v>
      </c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  <c r="AA48" s="6"/>
      <c r="AB48" s="6"/>
      <c r="AC48" s="6"/>
      <c r="AD48" s="6"/>
      <c r="AE48" s="6"/>
      <c r="AF48" s="6"/>
      <c r="AG48" s="6"/>
      <c r="AH48" s="6"/>
      <c r="AI48" s="6"/>
      <c r="AJ48" s="6"/>
      <c r="AK48" s="6"/>
      <c r="AL48" s="6"/>
      <c r="AM48" s="6"/>
      <c r="AN48" s="6"/>
      <c r="AO48" s="6"/>
      <c r="AP48" s="6"/>
      <c r="AQ48" s="6"/>
      <c r="AR48" s="6"/>
      <c r="AS48" s="6"/>
      <c r="AT48" s="6"/>
    </row>
    <row r="49" spans="1:46" s="3" customFormat="1" hidden="1" x14ac:dyDescent="0.25">
      <c r="A49" s="17">
        <v>53</v>
      </c>
      <c r="B49" s="25"/>
      <c r="C49" s="26"/>
      <c r="D49" s="23"/>
      <c r="E49" s="24"/>
      <c r="F49" s="22"/>
      <c r="G49" s="22"/>
      <c r="H49" s="18"/>
      <c r="I49" s="20">
        <f t="shared" si="7"/>
        <v>0</v>
      </c>
      <c r="J49" s="5" t="str">
        <f t="shared" si="8"/>
        <v/>
      </c>
      <c r="K49" s="5" t="str">
        <f t="shared" si="9"/>
        <v/>
      </c>
      <c r="L49" s="19" t="str">
        <f t="shared" si="3"/>
        <v/>
      </c>
      <c r="M49" s="5">
        <f t="shared" si="10"/>
        <v>0</v>
      </c>
      <c r="N49" s="5">
        <f t="shared" si="11"/>
        <v>0</v>
      </c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  <c r="AA49" s="6"/>
      <c r="AB49" s="6"/>
      <c r="AC49" s="6"/>
      <c r="AD49" s="6"/>
      <c r="AE49" s="6"/>
      <c r="AF49" s="6"/>
      <c r="AG49" s="6"/>
      <c r="AH49" s="6"/>
      <c r="AI49" s="6"/>
      <c r="AJ49" s="6"/>
      <c r="AK49" s="6"/>
      <c r="AL49" s="6"/>
      <c r="AM49" s="6"/>
      <c r="AN49" s="6"/>
      <c r="AO49" s="6"/>
      <c r="AP49" s="6"/>
      <c r="AQ49" s="6"/>
      <c r="AR49" s="6"/>
      <c r="AS49" s="6"/>
      <c r="AT49" s="6"/>
    </row>
    <row r="50" spans="1:46" s="3" customFormat="1" hidden="1" x14ac:dyDescent="0.25">
      <c r="A50" s="21">
        <v>54</v>
      </c>
      <c r="B50" s="25"/>
      <c r="C50" s="26"/>
      <c r="D50" s="23"/>
      <c r="E50" s="24"/>
      <c r="F50" s="22"/>
      <c r="G50" s="22"/>
      <c r="H50" s="18"/>
      <c r="I50" s="20">
        <f t="shared" si="7"/>
        <v>0</v>
      </c>
      <c r="J50" s="5" t="str">
        <f t="shared" si="8"/>
        <v/>
      </c>
      <c r="K50" s="5" t="str">
        <f t="shared" si="9"/>
        <v/>
      </c>
      <c r="L50" s="19" t="str">
        <f t="shared" si="3"/>
        <v/>
      </c>
      <c r="M50" s="5">
        <f t="shared" si="10"/>
        <v>0</v>
      </c>
      <c r="N50" s="5">
        <f t="shared" si="11"/>
        <v>0</v>
      </c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  <c r="AD50" s="6"/>
      <c r="AE50" s="6"/>
      <c r="AF50" s="6"/>
      <c r="AG50" s="6"/>
      <c r="AH50" s="6"/>
      <c r="AI50" s="6"/>
      <c r="AJ50" s="6"/>
      <c r="AK50" s="6"/>
      <c r="AL50" s="6"/>
      <c r="AM50" s="6"/>
      <c r="AN50" s="6"/>
      <c r="AO50" s="6"/>
      <c r="AP50" s="6"/>
      <c r="AQ50" s="6"/>
      <c r="AR50" s="6"/>
      <c r="AS50" s="6"/>
      <c r="AT50" s="6"/>
    </row>
    <row r="51" spans="1:46" s="3" customFormat="1" hidden="1" x14ac:dyDescent="0.25">
      <c r="A51" s="17">
        <v>55</v>
      </c>
      <c r="B51" s="25"/>
      <c r="C51" s="26"/>
      <c r="D51" s="23"/>
      <c r="E51" s="24"/>
      <c r="F51" s="22"/>
      <c r="G51" s="22"/>
      <c r="H51" s="18"/>
      <c r="I51" s="20">
        <f t="shared" si="7"/>
        <v>0</v>
      </c>
      <c r="J51" s="5" t="str">
        <f t="shared" si="8"/>
        <v/>
      </c>
      <c r="K51" s="5" t="str">
        <f t="shared" si="9"/>
        <v/>
      </c>
      <c r="L51" s="19" t="str">
        <f t="shared" si="3"/>
        <v/>
      </c>
      <c r="M51" s="5">
        <f t="shared" si="10"/>
        <v>0</v>
      </c>
      <c r="N51" s="5">
        <f t="shared" si="11"/>
        <v>0</v>
      </c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  <c r="AI51" s="6"/>
      <c r="AJ51" s="6"/>
      <c r="AK51" s="6"/>
      <c r="AL51" s="6"/>
      <c r="AM51" s="6"/>
      <c r="AN51" s="6"/>
      <c r="AO51" s="6"/>
      <c r="AP51" s="6"/>
      <c r="AQ51" s="6"/>
      <c r="AR51" s="6"/>
      <c r="AS51" s="6"/>
      <c r="AT51" s="6"/>
    </row>
    <row r="52" spans="1:46" s="3" customFormat="1" hidden="1" x14ac:dyDescent="0.25">
      <c r="A52" s="21">
        <v>56</v>
      </c>
      <c r="B52" s="25"/>
      <c r="C52" s="26"/>
      <c r="D52" s="23"/>
      <c r="E52" s="24"/>
      <c r="F52" s="22"/>
      <c r="G52" s="22"/>
      <c r="H52" s="18"/>
      <c r="I52" s="20">
        <f t="shared" si="7"/>
        <v>0</v>
      </c>
      <c r="J52" s="5" t="str">
        <f t="shared" si="8"/>
        <v/>
      </c>
      <c r="K52" s="5" t="str">
        <f t="shared" si="9"/>
        <v/>
      </c>
      <c r="L52" s="19" t="str">
        <f t="shared" si="3"/>
        <v/>
      </c>
      <c r="M52" s="5">
        <f t="shared" si="10"/>
        <v>0</v>
      </c>
      <c r="N52" s="5">
        <f t="shared" si="11"/>
        <v>0</v>
      </c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  <c r="AM52" s="6"/>
      <c r="AN52" s="6"/>
      <c r="AO52" s="6"/>
      <c r="AP52" s="6"/>
      <c r="AQ52" s="6"/>
      <c r="AR52" s="6"/>
      <c r="AS52" s="6"/>
      <c r="AT52" s="6"/>
    </row>
    <row r="53" spans="1:46" s="3" customFormat="1" hidden="1" x14ac:dyDescent="0.25">
      <c r="A53" s="17">
        <v>57</v>
      </c>
      <c r="B53" s="25"/>
      <c r="C53" s="26"/>
      <c r="D53" s="23"/>
      <c r="E53" s="24"/>
      <c r="F53" s="22"/>
      <c r="G53" s="22"/>
      <c r="H53" s="18"/>
      <c r="I53" s="20">
        <f t="shared" si="7"/>
        <v>0</v>
      </c>
      <c r="J53" s="5" t="str">
        <f t="shared" si="8"/>
        <v/>
      </c>
      <c r="K53" s="5" t="str">
        <f t="shared" si="9"/>
        <v/>
      </c>
      <c r="L53" s="19" t="str">
        <f t="shared" si="3"/>
        <v/>
      </c>
      <c r="M53" s="5">
        <f t="shared" si="10"/>
        <v>0</v>
      </c>
      <c r="N53" s="5">
        <f t="shared" si="11"/>
        <v>0</v>
      </c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</row>
    <row r="54" spans="1:46" s="3" customFormat="1" hidden="1" x14ac:dyDescent="0.25">
      <c r="A54" s="21">
        <v>58</v>
      </c>
      <c r="B54" s="25"/>
      <c r="C54" s="26"/>
      <c r="D54" s="23"/>
      <c r="E54" s="24"/>
      <c r="F54" s="22"/>
      <c r="G54" s="22"/>
      <c r="H54" s="18"/>
      <c r="I54" s="20">
        <f t="shared" si="7"/>
        <v>0</v>
      </c>
      <c r="J54" s="5" t="str">
        <f t="shared" si="8"/>
        <v/>
      </c>
      <c r="K54" s="5" t="str">
        <f t="shared" si="9"/>
        <v/>
      </c>
      <c r="L54" s="19" t="str">
        <f t="shared" si="3"/>
        <v/>
      </c>
      <c r="M54" s="5">
        <f t="shared" si="10"/>
        <v>0</v>
      </c>
      <c r="N54" s="5">
        <f t="shared" si="11"/>
        <v>0</v>
      </c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</row>
    <row r="55" spans="1:46" s="3" customFormat="1" ht="12.75" hidden="1" customHeight="1" x14ac:dyDescent="0.25">
      <c r="A55" s="17">
        <v>59</v>
      </c>
      <c r="B55" s="25"/>
      <c r="C55" s="26"/>
      <c r="D55" s="23"/>
      <c r="E55" s="24"/>
      <c r="F55" s="22"/>
      <c r="G55" s="22"/>
      <c r="H55" s="18"/>
      <c r="I55" s="20">
        <f t="shared" si="7"/>
        <v>0</v>
      </c>
      <c r="J55" s="5" t="str">
        <f t="shared" si="8"/>
        <v/>
      </c>
      <c r="K55" s="5" t="str">
        <f t="shared" si="9"/>
        <v/>
      </c>
      <c r="L55" s="19" t="str">
        <f t="shared" si="3"/>
        <v/>
      </c>
      <c r="M55" s="5">
        <f t="shared" si="10"/>
        <v>0</v>
      </c>
      <c r="N55" s="5">
        <f t="shared" si="11"/>
        <v>0</v>
      </c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</row>
    <row r="56" spans="1:46" s="3" customFormat="1" hidden="1" x14ac:dyDescent="0.25">
      <c r="A56" s="21">
        <v>60</v>
      </c>
      <c r="B56" s="25"/>
      <c r="C56" s="26"/>
      <c r="D56" s="23"/>
      <c r="E56" s="24"/>
      <c r="F56" s="22"/>
      <c r="G56" s="22"/>
      <c r="H56" s="18"/>
      <c r="I56" s="20">
        <f t="shared" si="7"/>
        <v>0</v>
      </c>
      <c r="J56" s="5" t="str">
        <f t="shared" si="8"/>
        <v/>
      </c>
      <c r="K56" s="5" t="str">
        <f t="shared" si="9"/>
        <v/>
      </c>
      <c r="L56" s="19" t="str">
        <f t="shared" si="3"/>
        <v/>
      </c>
      <c r="M56" s="5">
        <f t="shared" si="10"/>
        <v>0</v>
      </c>
      <c r="N56" s="5">
        <f t="shared" si="11"/>
        <v>0</v>
      </c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</row>
    <row r="57" spans="1:46" s="3" customFormat="1" hidden="1" x14ac:dyDescent="0.25">
      <c r="A57" s="17">
        <v>61</v>
      </c>
      <c r="B57" s="25"/>
      <c r="C57" s="26"/>
      <c r="D57" s="23"/>
      <c r="E57" s="24"/>
      <c r="F57" s="22"/>
      <c r="G57" s="22"/>
      <c r="H57" s="18"/>
      <c r="I57" s="20">
        <f t="shared" si="7"/>
        <v>0</v>
      </c>
      <c r="J57" s="5" t="str">
        <f t="shared" si="8"/>
        <v/>
      </c>
      <c r="K57" s="5" t="str">
        <f t="shared" si="9"/>
        <v/>
      </c>
      <c r="L57" s="19" t="str">
        <f t="shared" si="3"/>
        <v/>
      </c>
      <c r="M57" s="5">
        <f t="shared" si="10"/>
        <v>0</v>
      </c>
      <c r="N57" s="5">
        <f t="shared" si="11"/>
        <v>0</v>
      </c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</row>
    <row r="58" spans="1:46" s="12" customFormat="1" x14ac:dyDescent="0.25">
      <c r="A58" s="27" t="s">
        <v>16</v>
      </c>
      <c r="B58" s="27"/>
      <c r="C58" s="27"/>
      <c r="D58" s="27"/>
      <c r="E58" s="27"/>
      <c r="F58" s="27"/>
      <c r="G58" s="27"/>
      <c r="H58" s="27"/>
      <c r="I58" s="27"/>
      <c r="J58" s="27"/>
      <c r="K58" s="27"/>
      <c r="L58" s="27"/>
      <c r="M58" s="27"/>
      <c r="N58" s="4">
        <f>SUM(N4:N57)</f>
        <v>80834</v>
      </c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  <c r="AM58" s="11"/>
      <c r="AN58" s="11"/>
      <c r="AO58" s="11"/>
      <c r="AP58" s="11"/>
      <c r="AQ58" s="11"/>
      <c r="AR58" s="11"/>
      <c r="AS58" s="11"/>
      <c r="AT58" s="11"/>
    </row>
    <row r="59" spans="1:46" s="12" customFormat="1" x14ac:dyDescent="0.25">
      <c r="A59" s="13"/>
      <c r="B59" s="14"/>
      <c r="C59" s="14"/>
      <c r="D59" s="14"/>
      <c r="E59" s="14"/>
      <c r="F59" s="14"/>
      <c r="G59" s="14"/>
      <c r="H59" s="14"/>
      <c r="I59" s="14"/>
      <c r="J59" s="15"/>
      <c r="K59" s="15"/>
      <c r="L59" s="16"/>
      <c r="M59" s="16"/>
      <c r="N59" s="15">
        <v>352.49</v>
      </c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  <c r="AM59" s="11"/>
      <c r="AN59" s="11"/>
      <c r="AO59" s="11"/>
      <c r="AP59" s="11"/>
      <c r="AQ59" s="11"/>
      <c r="AR59" s="11"/>
      <c r="AS59" s="11"/>
      <c r="AT59" s="11"/>
    </row>
    <row r="60" spans="1:46" x14ac:dyDescent="0.25">
      <c r="H60" s="6"/>
    </row>
    <row r="61" spans="1:46" s="12" customFormat="1" ht="65.25" customHeight="1" x14ac:dyDescent="0.25">
      <c r="A61" s="28" t="s">
        <v>9</v>
      </c>
      <c r="B61" s="28"/>
      <c r="C61" s="28"/>
      <c r="D61" s="28"/>
      <c r="E61" s="28"/>
      <c r="F61" s="28"/>
      <c r="G61" s="28"/>
      <c r="H61" s="28"/>
      <c r="I61" s="28"/>
      <c r="J61" s="28"/>
      <c r="K61" s="28"/>
      <c r="L61" s="28"/>
      <c r="M61" s="28"/>
      <c r="N61" s="28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  <c r="AM61" s="11"/>
      <c r="AN61" s="11"/>
      <c r="AO61" s="11"/>
      <c r="AP61" s="11"/>
      <c r="AQ61" s="11"/>
      <c r="AR61" s="11"/>
      <c r="AS61" s="11"/>
      <c r="AT61" s="11"/>
    </row>
    <row r="62" spans="1:46" x14ac:dyDescent="0.25">
      <c r="K62" s="11"/>
    </row>
  </sheetData>
  <mergeCells count="13">
    <mergeCell ref="A58:M58"/>
    <mergeCell ref="A61:N61"/>
    <mergeCell ref="A1:N1"/>
    <mergeCell ref="A2:A3"/>
    <mergeCell ref="B2:B3"/>
    <mergeCell ref="F2:H2"/>
    <mergeCell ref="I2:I3"/>
    <mergeCell ref="J2:L2"/>
    <mergeCell ref="M2:M3"/>
    <mergeCell ref="N2:N3"/>
    <mergeCell ref="D2:D3"/>
    <mergeCell ref="E2:E3"/>
    <mergeCell ref="C2:C3"/>
  </mergeCells>
  <phoneticPr fontId="11" type="noConversion"/>
  <conditionalFormatting sqref="L4:L57 L59">
    <cfRule type="cellIs" dxfId="2" priority="10" stopIfTrue="1" operator="greaterThanOrEqual">
      <formula>0.33</formula>
    </cfRule>
    <cfRule type="cellIs" dxfId="1" priority="11" stopIfTrue="1" operator="greaterThanOrEqual">
      <formula>0.33</formula>
    </cfRule>
    <cfRule type="cellIs" dxfId="0" priority="12" stopIfTrue="1" operator="between">
      <formula>33</formula>
      <formula>100</formula>
    </cfRule>
  </conditionalFormatting>
  <pageMargins left="0.59055118110236227" right="0.19685039370078741" top="0.39370078740157483" bottom="0.39370078740157483" header="0" footer="0"/>
  <pageSetup paperSize="9" scale="9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НМЦК</vt:lpstr>
      <vt:lpstr>НМЦК!Область_печати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Наталья Печаткина</cp:lastModifiedBy>
  <cp:lastPrinted>2024-01-15T16:59:06Z</cp:lastPrinted>
  <dcterms:created xsi:type="dcterms:W3CDTF">2022-04-11T10:29:27Z</dcterms:created>
  <dcterms:modified xsi:type="dcterms:W3CDTF">2026-10-20T12:29:41Z</dcterms:modified>
</cp:coreProperties>
</file>