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4240" windowHeight="13740" tabRatio="500"/>
  </bookViews>
  <sheets>
    <sheet name="Ососнование ЗК, ОА- много позиц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22" i="1"/>
  <c r="S22" s="1"/>
  <c r="S23" s="1"/>
  <c r="I22" l="1"/>
  <c r="K22" s="1"/>
  <c r="N22" s="1"/>
</calcChain>
</file>

<file path=xl/sharedStrings.xml><?xml version="1.0" encoding="utf-8"?>
<sst xmlns="http://schemas.openxmlformats.org/spreadsheetml/2006/main" count="33" uniqueCount="33">
  <si>
    <t>Обоснование цены контракта заключенного с единственным поставщиком (подрядчиком, исполнителем)</t>
  </si>
  <si>
    <t>1.</t>
  </si>
  <si>
    <t>Предмет закупки:</t>
  </si>
  <si>
    <t xml:space="preserve">2. </t>
  </si>
  <si>
    <t>Используемый метод определения цены с обоснованием:</t>
  </si>
  <si>
    <t>3.</t>
  </si>
  <si>
    <t>№ п/п</t>
  </si>
  <si>
    <t>Источник информации</t>
  </si>
  <si>
    <t>Дата получения информации о цене</t>
  </si>
  <si>
    <t>п/п</t>
  </si>
  <si>
    <t>Наименование</t>
  </si>
  <si>
    <t>Источник №1</t>
  </si>
  <si>
    <t>Источник №3</t>
  </si>
  <si>
    <t>Средняя арифметическая величина</t>
  </si>
  <si>
    <t>Количество значений</t>
  </si>
  <si>
    <t>Колчество (объем) Т,Р,У</t>
  </si>
  <si>
    <t>σ=</t>
  </si>
  <si>
    <t>Коэф.вариации V=,%</t>
  </si>
  <si>
    <t>Совокупность значений:</t>
  </si>
  <si>
    <t>НМЦК рын.=</t>
  </si>
  <si>
    <t>Источник №2</t>
  </si>
  <si>
    <t>ОДНОР.</t>
  </si>
  <si>
    <t>НЕОДНОР.</t>
  </si>
  <si>
    <t>Обоснование НМЦК составлено директором МАУ МКЦ "Кредо"                              Кравчук И.В.</t>
  </si>
  <si>
    <r>
      <t xml:space="preserve">Расчет: </t>
    </r>
    <r>
      <rPr>
        <sz val="11"/>
        <color theme="1"/>
        <rFont val="Times New Roman"/>
        <family val="1"/>
        <charset val="204"/>
      </rPr>
      <t>включает в себя стоимость Товара, а также все расходы, связанные с доставкой, разгрузкой, монтажом Товара и пуско-налодочными работами, все налоги и другие обязательные платежи Поставщика, связанные с исполнением Контракта.</t>
    </r>
  </si>
  <si>
    <t>Утверждаю
диркетор МАУ МКЦ "Кредо"
______________________________ И.В. Кравчук
«____» __________________ 2025г</t>
  </si>
  <si>
    <t xml:space="preserve">Для определения цены контракта запросы ценовых предложений были направлены следующим потенциальным поставщикам: ООО «Компьютерные системы связи», АО «СофтЛайн Трейд», ООО «М-Инвест», ИП Коренев С.В. «Динамик», Группа компаний X Com
</t>
  </si>
  <si>
    <t>Коммерческое предложение - вх. № 29</t>
  </si>
  <si>
    <t>Коммерческое предложение - вх. № 30</t>
  </si>
  <si>
    <t>Коммерческое предложение - вх. № 31</t>
  </si>
  <si>
    <t xml:space="preserve">Цена контракта, заключаемого с единственным поставщиком, обосновывается с учетом лимитов выделенного финансирования и составляет 99686 (девяносто девять тысяч шестьсот восемьдесят шесть) рублей 00 коп. </t>
  </si>
  <si>
    <t>Поставка пластика для 3d принтера</t>
  </si>
  <si>
    <t>пластик для 3d принтера</t>
  </si>
</sst>
</file>

<file path=xl/styles.xml><?xml version="1.0" encoding="utf-8"?>
<styleSheet xmlns="http://schemas.openxmlformats.org/spreadsheetml/2006/main">
  <numFmts count="3">
    <numFmt numFmtId="164" formatCode="_-* #,##0.00\ _₽_-;\-* #,##0.00\ _₽_-;_-* \-??\ _₽_-;_-@_-"/>
    <numFmt numFmtId="165" formatCode="_-* #,##0.00&quot;р.&quot;_-;\-* #,##0.00&quot;р.&quot;_-;_-* \-??&quot;р.&quot;_-;_-@_-"/>
    <numFmt numFmtId="166" formatCode="#,##0.00_ ;\-#,##0.00\ "/>
  </numFmts>
  <fonts count="11">
    <font>
      <sz val="11"/>
      <color theme="1"/>
      <name val="Calibri"/>
      <family val="2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rgb="FF00B05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4" tint="0.79989013336588644"/>
        <bgColor rgb="FFD9D9D9"/>
      </patternFill>
    </fill>
    <fill>
      <patternFill patternType="solid">
        <fgColor theme="0"/>
        <bgColor rgb="FFFFFFCC"/>
      </patternFill>
    </fill>
    <fill>
      <patternFill patternType="solid">
        <fgColor theme="0" tint="-0.14999847407452621"/>
        <bgColor rgb="FFDCE6F2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0" fillId="0" borderId="0" applyBorder="0" applyProtection="0"/>
  </cellStyleXfs>
  <cellXfs count="57">
    <xf numFmtId="0" fontId="0" fillId="0" borderId="0" xfId="0"/>
    <xf numFmtId="0" fontId="3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wrapText="1"/>
    </xf>
    <xf numFmtId="0" fontId="1" fillId="0" borderId="0" xfId="0" applyFont="1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vertical="top" wrapText="1"/>
    </xf>
    <xf numFmtId="0" fontId="3" fillId="0" borderId="0" xfId="0" applyFont="1"/>
    <xf numFmtId="0" fontId="1" fillId="0" borderId="0" xfId="0" applyFont="1" applyAlignment="1">
      <alignment horizontal="center"/>
    </xf>
    <xf numFmtId="0" fontId="3" fillId="2" borderId="4" xfId="0" applyFont="1" applyFill="1" applyBorder="1" applyAlignment="1">
      <alignment wrapText="1"/>
    </xf>
    <xf numFmtId="0" fontId="1" fillId="3" borderId="1" xfId="0" applyFont="1" applyFill="1" applyBorder="1" applyAlignment="1">
      <alignment wrapText="1"/>
    </xf>
    <xf numFmtId="0" fontId="1" fillId="0" borderId="1" xfId="0" applyFont="1" applyBorder="1"/>
    <xf numFmtId="0" fontId="3" fillId="2" borderId="5" xfId="0" applyFont="1" applyFill="1" applyBorder="1" applyAlignment="1">
      <alignment wrapText="1"/>
    </xf>
    <xf numFmtId="0" fontId="7" fillId="0" borderId="1" xfId="0" applyFont="1" applyBorder="1"/>
    <xf numFmtId="0" fontId="8" fillId="0" borderId="1" xfId="0" applyFont="1" applyBorder="1"/>
    <xf numFmtId="0" fontId="1" fillId="0" borderId="5" xfId="0" applyFont="1" applyBorder="1" applyAlignment="1">
      <alignment wrapText="1"/>
    </xf>
    <xf numFmtId="0" fontId="9" fillId="2" borderId="6" xfId="0" applyFont="1" applyFill="1" applyBorder="1" applyAlignment="1">
      <alignment wrapText="1"/>
    </xf>
    <xf numFmtId="164" fontId="1" fillId="2" borderId="5" xfId="1" applyFont="1" applyFill="1" applyBorder="1" applyAlignment="1" applyProtection="1">
      <alignment vertical="center" wrapText="1"/>
    </xf>
    <xf numFmtId="164" fontId="1" fillId="3" borderId="5" xfId="1" applyFont="1" applyFill="1" applyBorder="1" applyAlignment="1" applyProtection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5" fontId="0" fillId="0" borderId="0" xfId="0" applyNumberFormat="1"/>
    <xf numFmtId="0" fontId="0" fillId="0" borderId="0" xfId="0" applyAlignment="1">
      <alignment horizontal="center"/>
    </xf>
    <xf numFmtId="164" fontId="0" fillId="0" borderId="0" xfId="0" applyNumberFormat="1"/>
    <xf numFmtId="0" fontId="1" fillId="0" borderId="0" xfId="0" applyFont="1"/>
    <xf numFmtId="0" fontId="1" fillId="0" borderId="0" xfId="0" applyFont="1" applyAlignment="1">
      <alignment horizont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10" fontId="1" fillId="0" borderId="0" xfId="0" applyNumberFormat="1" applyFont="1" applyAlignment="1">
      <alignment horizontal="left" vertical="top" wrapText="1"/>
    </xf>
    <xf numFmtId="10" fontId="5" fillId="0" borderId="0" xfId="0" applyNumberFormat="1" applyFont="1" applyAlignment="1">
      <alignment horizontal="left" vertical="top" wrapText="1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14" fontId="1" fillId="0" borderId="1" xfId="0" applyNumberFormat="1" applyFont="1" applyBorder="1" applyAlignment="1">
      <alignment horizontal="center" wrapText="1"/>
    </xf>
    <xf numFmtId="0" fontId="1" fillId="3" borderId="1" xfId="0" applyFont="1" applyFill="1" applyBorder="1" applyAlignment="1">
      <alignment horizontal="center" wrapText="1"/>
    </xf>
    <xf numFmtId="0" fontId="2" fillId="4" borderId="2" xfId="0" applyFont="1" applyFill="1" applyBorder="1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3" fillId="0" borderId="7" xfId="0" applyFont="1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1" fillId="0" borderId="1" xfId="0" applyFont="1" applyBorder="1" applyAlignment="1">
      <alignment wrapText="1"/>
    </xf>
    <xf numFmtId="0" fontId="6" fillId="2" borderId="3" xfId="0" applyFont="1" applyFill="1" applyBorder="1" applyAlignment="1">
      <alignment wrapText="1"/>
    </xf>
    <xf numFmtId="0" fontId="3" fillId="2" borderId="1" xfId="0" applyFont="1" applyFill="1" applyBorder="1" applyAlignment="1">
      <alignment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wrapText="1"/>
    </xf>
    <xf numFmtId="0" fontId="4" fillId="3" borderId="1" xfId="0" applyFont="1" applyFill="1" applyBorder="1" applyAlignment="1">
      <alignment horizontal="right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horizontal="center" wrapText="1" shrinkToFit="1"/>
    </xf>
    <xf numFmtId="166" fontId="1" fillId="2" borderId="5" xfId="1" applyNumberFormat="1" applyFont="1" applyFill="1" applyBorder="1" applyAlignment="1" applyProtection="1">
      <alignment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DCE6F2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00B050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V32"/>
  <sheetViews>
    <sheetView tabSelected="1" topLeftCell="A16" zoomScaleNormal="100" workbookViewId="0">
      <selection activeCell="V23" sqref="V23"/>
    </sheetView>
  </sheetViews>
  <sheetFormatPr defaultColWidth="8.7109375" defaultRowHeight="15"/>
  <cols>
    <col min="1" max="1" width="5" customWidth="1"/>
    <col min="2" max="2" width="26.42578125" customWidth="1"/>
    <col min="3" max="4" width="15" customWidth="1"/>
    <col min="5" max="5" width="15.42578125" customWidth="1"/>
    <col min="6" max="6" width="12.85546875" customWidth="1"/>
    <col min="7" max="7" width="6.7109375" customWidth="1"/>
    <col min="8" max="8" width="8.28515625" customWidth="1"/>
    <col min="9" max="9" width="13.42578125" customWidth="1"/>
    <col min="10" max="10" width="0.140625" hidden="1" customWidth="1"/>
    <col min="11" max="11" width="11" customWidth="1"/>
    <col min="12" max="12" width="9.140625" hidden="1" customWidth="1"/>
    <col min="13" max="13" width="0.5703125" customWidth="1"/>
    <col min="14" max="14" width="11.5703125" customWidth="1"/>
    <col min="15" max="16" width="0.140625" customWidth="1"/>
    <col min="17" max="17" width="0.140625" hidden="1" customWidth="1"/>
    <col min="18" max="18" width="0.28515625" hidden="1" customWidth="1"/>
    <col min="19" max="19" width="15.42578125" customWidth="1"/>
    <col min="20" max="20" width="30.5703125" customWidth="1"/>
  </cols>
  <sheetData>
    <row r="1" spans="1:20" ht="7.5" customHeight="1">
      <c r="A1" s="3"/>
      <c r="B1" s="3"/>
      <c r="C1" s="3"/>
      <c r="D1" s="3"/>
      <c r="E1" s="3"/>
      <c r="F1" s="31"/>
      <c r="G1" s="31"/>
      <c r="H1" s="31"/>
      <c r="I1" s="31"/>
      <c r="J1" s="31"/>
      <c r="K1" s="31"/>
      <c r="L1" s="3"/>
      <c r="M1" s="3"/>
      <c r="N1" s="3"/>
      <c r="O1" s="3"/>
      <c r="P1" s="3"/>
      <c r="Q1" s="3"/>
      <c r="R1" s="3"/>
      <c r="S1" s="3"/>
    </row>
    <row r="2" spans="1:20" ht="10.5" customHeight="1">
      <c r="A2" s="3"/>
      <c r="B2" s="3"/>
      <c r="C2" s="3"/>
      <c r="D2" s="3"/>
      <c r="E2" s="3"/>
      <c r="F2" s="4"/>
      <c r="G2" s="4"/>
      <c r="H2" s="4"/>
      <c r="I2" s="4"/>
      <c r="J2" s="4"/>
      <c r="K2" s="4"/>
      <c r="L2" s="3"/>
      <c r="M2" s="3"/>
      <c r="N2" s="3"/>
      <c r="O2" s="3"/>
      <c r="P2" s="3"/>
      <c r="Q2" s="3"/>
      <c r="R2" s="3"/>
      <c r="S2" s="3"/>
    </row>
    <row r="3" spans="1:20" ht="90.75" customHeight="1">
      <c r="A3" s="3"/>
      <c r="B3" s="3"/>
      <c r="C3" s="3"/>
      <c r="D3" s="3"/>
      <c r="E3" s="3"/>
      <c r="K3" s="32" t="s">
        <v>25</v>
      </c>
      <c r="L3" s="32"/>
      <c r="M3" s="32"/>
      <c r="N3" s="32"/>
      <c r="O3" s="32"/>
      <c r="P3" s="32"/>
      <c r="Q3" s="32"/>
      <c r="R3" s="32"/>
      <c r="S3" s="32"/>
      <c r="T3" s="32"/>
    </row>
    <row r="4" spans="1:20" ht="2.25" customHeight="1">
      <c r="A4" s="3"/>
      <c r="B4" s="3"/>
      <c r="C4" s="3"/>
      <c r="D4" s="3"/>
      <c r="E4" s="3"/>
      <c r="F4" s="2"/>
      <c r="G4" s="2"/>
      <c r="H4" s="2"/>
      <c r="I4" s="2"/>
      <c r="J4" s="2"/>
      <c r="K4" s="2"/>
      <c r="L4" s="3"/>
      <c r="M4" s="3"/>
      <c r="N4" s="3"/>
      <c r="O4" s="3"/>
      <c r="P4" s="3"/>
      <c r="Q4" s="3"/>
      <c r="R4" s="3"/>
      <c r="S4" s="3"/>
    </row>
    <row r="5" spans="1:20" ht="35.25" customHeight="1">
      <c r="A5" s="3"/>
      <c r="B5" s="33" t="s">
        <v>0</v>
      </c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"/>
      <c r="P5" s="3"/>
      <c r="Q5" s="3"/>
      <c r="R5" s="3"/>
      <c r="S5" s="3"/>
    </row>
    <row r="6" spans="1:20" ht="41.25" customHeight="1">
      <c r="A6" s="3"/>
      <c r="B6" s="5" t="s">
        <v>1</v>
      </c>
      <c r="C6" s="34" t="s">
        <v>2</v>
      </c>
      <c r="D6" s="1"/>
      <c r="E6" s="35" t="s">
        <v>31</v>
      </c>
      <c r="F6" s="35"/>
      <c r="G6" s="35"/>
      <c r="H6" s="35"/>
      <c r="I6" s="35"/>
      <c r="J6" s="3"/>
      <c r="K6" s="3"/>
      <c r="L6" s="3"/>
      <c r="M6" s="3"/>
      <c r="N6" s="3"/>
      <c r="O6" s="3"/>
      <c r="P6" s="3"/>
      <c r="Q6" s="3"/>
      <c r="R6" s="3"/>
      <c r="S6" s="3"/>
    </row>
    <row r="7" spans="1:20" ht="36" customHeight="1">
      <c r="A7" s="3"/>
      <c r="B7" s="5"/>
      <c r="C7" s="34"/>
      <c r="D7" s="1"/>
      <c r="E7" s="35"/>
      <c r="F7" s="35"/>
      <c r="G7" s="35"/>
      <c r="H7" s="35"/>
      <c r="I7" s="35"/>
      <c r="J7" s="3"/>
      <c r="K7" s="3"/>
      <c r="L7" s="3"/>
      <c r="M7" s="3"/>
      <c r="N7" s="3"/>
      <c r="O7" s="3"/>
      <c r="P7" s="3"/>
      <c r="Q7" s="3"/>
      <c r="R7" s="3"/>
      <c r="S7" s="3"/>
    </row>
    <row r="8" spans="1:20">
      <c r="A8" s="3"/>
      <c r="B8" s="3" t="s">
        <v>3</v>
      </c>
      <c r="C8" s="6" t="s">
        <v>4</v>
      </c>
      <c r="D8" s="6"/>
      <c r="E8" s="6"/>
      <c r="F8" s="6"/>
      <c r="G8" s="6"/>
      <c r="H8" s="6"/>
      <c r="I8" s="6"/>
      <c r="J8" s="3"/>
      <c r="K8" s="3"/>
      <c r="L8" s="3"/>
      <c r="M8" s="3"/>
      <c r="N8" s="3"/>
      <c r="O8" s="3"/>
      <c r="P8" s="3"/>
      <c r="Q8" s="3"/>
      <c r="R8" s="3"/>
      <c r="S8" s="3"/>
    </row>
    <row r="9" spans="1:20" ht="15" customHeight="1">
      <c r="A9" s="3"/>
      <c r="B9" s="3"/>
      <c r="C9" s="36" t="s">
        <v>26</v>
      </c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</row>
    <row r="10" spans="1:20">
      <c r="A10" s="3"/>
      <c r="B10" s="3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</row>
    <row r="11" spans="1:20">
      <c r="A11" s="3"/>
      <c r="B11" s="3"/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</row>
    <row r="12" spans="1:20" ht="8.25" customHeight="1">
      <c r="A12" s="3"/>
      <c r="B12" s="3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</row>
    <row r="13" spans="1:20" ht="12" customHeight="1">
      <c r="A13" s="3"/>
      <c r="B13" s="3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</row>
    <row r="14" spans="1:20">
      <c r="A14" s="3"/>
      <c r="B14" s="3" t="s">
        <v>5</v>
      </c>
      <c r="C14" s="6"/>
      <c r="D14" s="6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</row>
    <row r="15" spans="1:20" ht="32.1" customHeight="1">
      <c r="A15" s="3"/>
      <c r="B15" s="7"/>
      <c r="C15" s="38" t="s">
        <v>6</v>
      </c>
      <c r="D15" s="38"/>
      <c r="E15" s="39" t="s">
        <v>7</v>
      </c>
      <c r="F15" s="39"/>
      <c r="G15" s="39"/>
      <c r="H15" s="39"/>
      <c r="I15" s="40" t="s">
        <v>8</v>
      </c>
      <c r="J15" s="40"/>
      <c r="K15" s="40"/>
      <c r="L15" s="3"/>
      <c r="M15" s="3"/>
      <c r="N15" s="3"/>
      <c r="O15" s="3"/>
      <c r="P15" s="3"/>
      <c r="Q15" s="3"/>
      <c r="R15" s="3"/>
      <c r="S15" s="3"/>
    </row>
    <row r="16" spans="1:20" ht="29.25" customHeight="1">
      <c r="A16" s="3"/>
      <c r="B16" s="7"/>
      <c r="C16" s="38">
        <v>1</v>
      </c>
      <c r="D16" s="38"/>
      <c r="E16" s="39" t="s">
        <v>27</v>
      </c>
      <c r="F16" s="39"/>
      <c r="G16" s="39"/>
      <c r="H16" s="39"/>
      <c r="I16" s="41">
        <v>45735</v>
      </c>
      <c r="J16" s="41"/>
      <c r="K16" s="41"/>
      <c r="L16" s="3"/>
      <c r="M16" s="3"/>
      <c r="N16" s="3"/>
      <c r="O16" s="3"/>
      <c r="P16" s="3"/>
      <c r="Q16" s="3"/>
      <c r="R16" s="3"/>
      <c r="S16" s="3"/>
    </row>
    <row r="17" spans="1:22" ht="29.25" customHeight="1">
      <c r="A17" s="3"/>
      <c r="B17" s="7"/>
      <c r="C17" s="38">
        <v>2</v>
      </c>
      <c r="D17" s="38"/>
      <c r="E17" s="39" t="s">
        <v>28</v>
      </c>
      <c r="F17" s="39"/>
      <c r="G17" s="39"/>
      <c r="H17" s="39"/>
      <c r="I17" s="41">
        <v>45735</v>
      </c>
      <c r="J17" s="41"/>
      <c r="K17" s="41"/>
      <c r="L17" s="3"/>
      <c r="M17" s="3"/>
      <c r="N17" s="3"/>
      <c r="O17" s="3"/>
      <c r="P17" s="3"/>
      <c r="Q17" s="3"/>
      <c r="R17" s="3"/>
      <c r="S17" s="3"/>
    </row>
    <row r="18" spans="1:22" ht="30.75" customHeight="1">
      <c r="A18" s="3"/>
      <c r="B18" s="3"/>
      <c r="C18" s="38">
        <v>3</v>
      </c>
      <c r="D18" s="38"/>
      <c r="E18" s="39" t="s">
        <v>29</v>
      </c>
      <c r="F18" s="39"/>
      <c r="G18" s="39"/>
      <c r="H18" s="39"/>
      <c r="I18" s="41">
        <v>45735</v>
      </c>
      <c r="J18" s="41"/>
      <c r="K18" s="41"/>
      <c r="L18" s="3"/>
      <c r="M18" s="3"/>
      <c r="N18" s="3"/>
      <c r="O18" s="3"/>
      <c r="P18" s="3"/>
      <c r="Q18" s="3"/>
      <c r="R18" s="3"/>
      <c r="S18" s="3"/>
    </row>
    <row r="19" spans="1:22" ht="63" customHeight="1">
      <c r="A19" s="3"/>
      <c r="B19" s="3"/>
      <c r="C19" s="46" t="s">
        <v>24</v>
      </c>
      <c r="D19" s="46"/>
      <c r="E19" s="46"/>
      <c r="F19" s="47"/>
      <c r="G19" s="47"/>
      <c r="H19" s="47"/>
      <c r="I19" s="47"/>
      <c r="J19" s="47"/>
      <c r="K19" s="47"/>
      <c r="L19" s="3"/>
      <c r="M19" s="3"/>
      <c r="N19" s="3"/>
      <c r="O19" s="3"/>
      <c r="P19" s="3"/>
      <c r="Q19" s="3"/>
      <c r="R19" s="3"/>
      <c r="S19" s="3"/>
    </row>
    <row r="20" spans="1:22" ht="63.75" customHeight="1">
      <c r="A20" s="48" t="s">
        <v>9</v>
      </c>
      <c r="B20" s="49" t="s">
        <v>10</v>
      </c>
      <c r="C20" s="50" t="s">
        <v>11</v>
      </c>
      <c r="D20" s="8"/>
      <c r="E20" s="50" t="s">
        <v>12</v>
      </c>
      <c r="F20" s="51" t="s">
        <v>13</v>
      </c>
      <c r="G20" s="52" t="s">
        <v>14</v>
      </c>
      <c r="H20" s="50" t="s">
        <v>15</v>
      </c>
      <c r="I20" s="53" t="s">
        <v>16</v>
      </c>
      <c r="J20" s="9"/>
      <c r="K20" s="54" t="s">
        <v>17</v>
      </c>
      <c r="L20" s="9"/>
      <c r="M20" s="9"/>
      <c r="N20" s="42" t="s">
        <v>18</v>
      </c>
      <c r="O20" s="10"/>
      <c r="P20" s="10"/>
      <c r="Q20" s="10"/>
      <c r="R20" s="10"/>
      <c r="S20" s="43" t="s">
        <v>19</v>
      </c>
    </row>
    <row r="21" spans="1:22" ht="14.25" customHeight="1">
      <c r="A21" s="48"/>
      <c r="B21" s="49"/>
      <c r="C21" s="50"/>
      <c r="D21" s="11" t="s">
        <v>20</v>
      </c>
      <c r="E21" s="50"/>
      <c r="F21" s="51"/>
      <c r="G21" s="52"/>
      <c r="H21" s="50"/>
      <c r="I21" s="53"/>
      <c r="J21" s="9"/>
      <c r="K21" s="54"/>
      <c r="L21" s="9"/>
      <c r="M21" s="9"/>
      <c r="N21" s="42"/>
      <c r="O21" s="10"/>
      <c r="P21" s="10"/>
      <c r="Q21" s="12" t="s">
        <v>21</v>
      </c>
      <c r="R21" s="13" t="s">
        <v>22</v>
      </c>
      <c r="S21" s="43"/>
    </row>
    <row r="22" spans="1:22" ht="36" customHeight="1">
      <c r="A22" s="14">
        <v>1</v>
      </c>
      <c r="B22" s="15" t="s">
        <v>32</v>
      </c>
      <c r="C22" s="56">
        <v>99685.89</v>
      </c>
      <c r="D22" s="16">
        <v>104218</v>
      </c>
      <c r="E22" s="16">
        <v>99958.27</v>
      </c>
      <c r="F22" s="17">
        <f>ROUND(AVERAGE(C22:E22),2)</f>
        <v>101287.39</v>
      </c>
      <c r="G22" s="18">
        <v>3</v>
      </c>
      <c r="H22" s="19">
        <v>1</v>
      </c>
      <c r="I22" s="20">
        <f>SQRT((POWER(C22-F22,2)+(POWER(D22-F22,2)+POWER(E22-F22,2))/(G22-1)))</f>
        <v>2782.5024210681281</v>
      </c>
      <c r="J22" s="21"/>
      <c r="K22" s="22">
        <f>I22/F22*100</f>
        <v>2.7471360660671857</v>
      </c>
      <c r="L22" s="21"/>
      <c r="M22" s="21"/>
      <c r="N22" s="23" t="str">
        <f>IF(K22&lt;33,Q21,R14)</f>
        <v>ОДНОР.</v>
      </c>
      <c r="O22" s="24"/>
      <c r="P22" s="24"/>
      <c r="Q22" s="25"/>
      <c r="R22" s="26"/>
      <c r="S22" s="27">
        <f>H22*F22</f>
        <v>101287.39</v>
      </c>
    </row>
    <row r="23" spans="1:22" ht="17.25" customHeight="1">
      <c r="S23" s="28">
        <f>SUM(S22:S22)</f>
        <v>101287.39</v>
      </c>
    </row>
    <row r="24" spans="1:22" hidden="1"/>
    <row r="25" spans="1:22" hidden="1"/>
    <row r="27" spans="1:22" ht="29.25" customHeight="1">
      <c r="A27" s="55" t="s">
        <v>30</v>
      </c>
      <c r="B27" s="55"/>
      <c r="C27" s="55"/>
      <c r="D27" s="55"/>
      <c r="E27" s="55"/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</row>
    <row r="28" spans="1:22">
      <c r="A28" s="44"/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</row>
    <row r="29" spans="1:22" s="29" customFormat="1">
      <c r="A29" s="45" t="s">
        <v>23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</row>
    <row r="30" spans="1:22">
      <c r="B30" s="29"/>
      <c r="C30" s="29"/>
      <c r="D30" s="29"/>
      <c r="E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</row>
    <row r="31" spans="1:22">
      <c r="F31" s="29"/>
    </row>
    <row r="32" spans="1:22">
      <c r="D32" s="30"/>
    </row>
  </sheetData>
  <mergeCells count="33">
    <mergeCell ref="N20:N21"/>
    <mergeCell ref="S20:S21"/>
    <mergeCell ref="A28:S28"/>
    <mergeCell ref="A29:T29"/>
    <mergeCell ref="C19:K19"/>
    <mergeCell ref="A20:A21"/>
    <mergeCell ref="B20:B21"/>
    <mergeCell ref="C20:C21"/>
    <mergeCell ref="E20:E21"/>
    <mergeCell ref="F20:F21"/>
    <mergeCell ref="G20:G21"/>
    <mergeCell ref="H20:H21"/>
    <mergeCell ref="I20:I21"/>
    <mergeCell ref="K20:K21"/>
    <mergeCell ref="A27:S27"/>
    <mergeCell ref="C17:D17"/>
    <mergeCell ref="E17:H17"/>
    <mergeCell ref="I17:K17"/>
    <mergeCell ref="C18:D18"/>
    <mergeCell ref="E18:H18"/>
    <mergeCell ref="I18:K18"/>
    <mergeCell ref="C9:S13"/>
    <mergeCell ref="C15:D15"/>
    <mergeCell ref="E15:H15"/>
    <mergeCell ref="I15:K15"/>
    <mergeCell ref="C16:D16"/>
    <mergeCell ref="E16:H16"/>
    <mergeCell ref="I16:K16"/>
    <mergeCell ref="F1:K1"/>
    <mergeCell ref="K3:T3"/>
    <mergeCell ref="B5:N5"/>
    <mergeCell ref="C6:C7"/>
    <mergeCell ref="E6:I7"/>
  </mergeCells>
  <pageMargins left="0.59027777777777801" right="0.118055555555556" top="0.15763888888888899" bottom="0.196527777777778" header="0.511811023622047" footer="0.511811023622047"/>
  <pageSetup paperSize="9" scale="74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Ососнование ЗК, ОА- много позиц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Пользователь Windows</cp:lastModifiedBy>
  <cp:revision>5</cp:revision>
  <cp:lastPrinted>2025-02-13T10:08:33Z</cp:lastPrinted>
  <dcterms:created xsi:type="dcterms:W3CDTF">2006-09-28T05:33:49Z</dcterms:created>
  <dcterms:modified xsi:type="dcterms:W3CDTF">2025-03-20T22:29:28Z</dcterms:modified>
  <dc:language>ru-RU</dc:language>
</cp:coreProperties>
</file>