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89 Контейнеры гп. Янино- 1. ул. Заводская\Для размещения\"/>
    </mc:Choice>
  </mc:AlternateContent>
  <xr:revisionPtr revIDLastSave="0" documentId="13_ncr:1_{C5FF166C-13F3-4FC1-9443-B7ED8CC6D24D}" xr6:coauthVersionLast="45" xr6:coauthVersionMax="45" xr10:uidLastSave="{00000000-0000-0000-0000-000000000000}"/>
  <bookViews>
    <workbookView xWindow="22932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 l="1"/>
  <c r="M6" i="1"/>
  <c r="L6" i="1"/>
  <c r="K6" i="1"/>
  <c r="H6" i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<sst xmlns="http://schemas.openxmlformats.org/spreadsheetml/2006/main" count="24" uniqueCount="24">
  <si>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</si>
  <si>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</si>
  <si>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</si>
  <si>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</si>
  <si>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</si>
  <si>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</si>
  <si>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</si>
  <si>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</si>
  <si>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</si>
  <si>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</si>
  <si>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</si>
  <si>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</si>
  <si>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</si>
  <si>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</si>
  <si>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усл. ед.</t>
  </si>
  <si>
    <t>Расчет цены контракта с единственным поставщиком (подрядчиком, исполнителем)</t>
  </si>
  <si>
    <t>8=3+4+5</t>
  </si>
  <si>
    <t>10 = кол-во ответов ИЦИ</t>
  </si>
  <si>
    <t>11=           /n</t>
  </si>
  <si>
    <t>14=11*9</t>
  </si>
  <si>
    <t>ИЦИ №4</t>
  </si>
  <si>
    <t xml:space="preserve">По результатам анализа рынка среднерыночная стоимость работ составляет 108 262,52 руб. Цена контракта, предлагаемая к заключению, составляет 85 050,00 руб., что не превышает среднерыночный уровень цен. </t>
  </si>
  <si>
    <r>
  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</t>
    </r>
    <r>
      <rPr>
        <sz val="11"/>
        <color theme="1"/>
        <rFont val="Times New Roman"/>
        <family val="1"/>
        <charset val="204"/>
      </rPr>
      <t xml:space="preserve"> были использованы сведения из коммерческих предложений по стоимости единицы товара, полученные от трех организаций:
ИЦИ №1: письмо № 6715-02-03 от 24.09.2026;
ИЦИ №2: письмо № 6733-02-03 от 25.09.2026;
ИЦИ №3: письмо № 6734-02-03 от 25.09.2026;
ИЦИ №4:</t>
    </r>
    <r>
      <rPr>
        <sz val="11"/>
        <rFont val="Times New Roman"/>
        <family val="1"/>
        <charset val="204"/>
      </rPr>
      <t xml:space="preserve"> письмо № 6735-02-03 от 25.09.2026;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</si>
  <si>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r>
      <t xml:space="preserve">Контейнер для сбора </t>
    </r>
    <r>
      <rPr>
        <sz val="12"/>
        <color rgb="FF000000"/>
        <rFont val="Times New Roman"/>
        <family val="1"/>
        <charset val="204"/>
      </rPr>
      <t>твердых
коммунальных отходов.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</si>
</sst>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19" fillId="0" borderId="3" xfId="2" applyNumberFormat="1" applyFont="1" applyBorder="1" applyAlignment="1">
      <alignment horizontal="center" vertical="center" wrapText="1"/>
    </xf>
    <xf numFmtId="4" fontId="19" fillId="0" borderId="4" xfId="2" applyNumberFormat="1" applyFont="1" applyBorder="1" applyAlignment="1">
      <alignment horizontal="center" vertical="center" wrapText="1"/>
    </xf>
    <xf numFmtId="4" fontId="19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3</xdr:row>
      <xdr:rowOff>438150</xdr:rowOff>
    </xdr:from>
    <xdr:to>
      <xdr:col>7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3</xdr:row>
      <xdr:rowOff>514350</xdr:rowOff>
    </xdr:from>
    <xdr:to>
      <xdr:col>11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3</xdr:row>
      <xdr:rowOff>771525</xdr:rowOff>
    </xdr:from>
    <xdr:to>
      <xdr:col>12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257175</xdr:colOff>
      <xdr:row>4</xdr:row>
      <xdr:rowOff>161925</xdr:rowOff>
    </xdr:from>
    <xdr:to>
      <xdr:col>10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123825</xdr:colOff>
      <xdr:row>3</xdr:row>
      <xdr:rowOff>95250</xdr:rowOff>
    </xdr:from>
    <xdr:to>
      <xdr:col>13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190500</xdr:colOff>
      <xdr:row>2</xdr:row>
      <xdr:rowOff>238125</xdr:rowOff>
    </xdr:from>
    <xdr:to>
      <xdr:col>13</xdr:col>
      <xdr:colOff>647700</xdr:colOff>
      <xdr:row>2</xdr:row>
      <xdr:rowOff>496781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sheetPr>
    <pageSetUpPr fitToPage="1"/>
  </sheetPr>
  <dimension ref="A1:W47"/>
  <sheetViews>
    <sheetView tabSelected="1" zoomScale="85" zoomScaleNormal="85" workbookViewId="0">
      <selection activeCell="I10" sqref="I10"/>
    </sheetView>
  </sheetViews>
  <sheetFormatPr defaultRowHeight="14.4" x14ac:dyDescent="0.3"/>
  <cols>
    <col min="1" max="1" width="6.109375" style="21" bestFit="1" customWidth="1"/>
    <col min="2" max="2" width="49" style="25" customWidth="1"/>
    <col min="3" max="3" width="14.44140625" style="25" customWidth="1"/>
    <col min="4" max="4" width="11.33203125" customWidth="1"/>
    <col min="5" max="6" width="11.88671875" customWidth="1"/>
    <col min="7" max="7" width="11.6640625" customWidth="1"/>
    <col min="8" max="8" width="12.5546875" customWidth="1"/>
    <col min="9" max="9" width="11.33203125" customWidth="1"/>
    <col min="10" max="10" width="13.33203125" customWidth="1"/>
    <col min="11" max="11" width="11" customWidth="1"/>
    <col min="12" max="12" width="13.109375" customWidth="1"/>
    <col min="13" max="13" width="12.6640625" style="23" customWidth="1"/>
    <col min="14" max="14" width="31.33203125" customWidth="1"/>
    <col min="15" max="16" width="9.109375" hidden="1" customWidth="1"/>
    <col min="17" max="17" width="0.44140625" hidden="1" customWidth="1"/>
    <col min="18" max="18" width="22.33203125" hidden="1" customWidth="1"/>
    <col min="19" max="19" width="18.44140625" customWidth="1"/>
    <col min="20" max="20" width="17" customWidth="1"/>
    <col min="22" max="22" width="8.88671875" customWidth="1"/>
    <col min="23" max="23" width="15.6640625" customWidth="1"/>
  </cols>
  <sheetData>
    <row r="1" spans="1:23" ht="17.399999999999999" x14ac:dyDescent="0.3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23" ht="138" customHeight="1" x14ac:dyDescent="0.3">
      <c r="A2" s="47" t="s">
        <v>22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8"/>
      <c r="P2" s="48"/>
      <c r="Q2" s="48"/>
    </row>
    <row r="3" spans="1:23" ht="50.4" customHeight="1" x14ac:dyDescent="0.3">
      <c r="A3" s="49" t="s">
        <v>0</v>
      </c>
      <c r="B3" s="51" t="s">
        <v>1</v>
      </c>
      <c r="C3" s="51" t="s">
        <v>2</v>
      </c>
      <c r="D3" s="53" t="s">
        <v>3</v>
      </c>
      <c r="E3" s="54"/>
      <c r="F3" s="54"/>
      <c r="G3" s="54"/>
      <c r="H3" s="55"/>
      <c r="I3" s="51" t="s">
        <v>4</v>
      </c>
      <c r="J3" s="51" t="s">
        <v>5</v>
      </c>
      <c r="K3" s="56" t="s">
        <v>6</v>
      </c>
      <c r="L3" s="56"/>
      <c r="M3" s="56"/>
      <c r="N3" s="1" t="s">
        <v>7</v>
      </c>
      <c r="Q3" s="2"/>
    </row>
    <row r="4" spans="1:23" ht="105.6" x14ac:dyDescent="0.3">
      <c r="A4" s="50"/>
      <c r="B4" s="52"/>
      <c r="C4" s="52"/>
      <c r="D4" s="32" t="s">
        <v>8</v>
      </c>
      <c r="E4" s="32" t="s">
        <v>9</v>
      </c>
      <c r="F4" s="42" t="s">
        <v>10</v>
      </c>
      <c r="G4" s="32" t="s">
        <v>20</v>
      </c>
      <c r="H4" s="3"/>
      <c r="I4" s="52"/>
      <c r="J4" s="52"/>
      <c r="K4" s="4" t="s">
        <v>11</v>
      </c>
      <c r="L4" s="5" t="s">
        <v>12</v>
      </c>
      <c r="M4" s="6" t="s">
        <v>13</v>
      </c>
      <c r="N4" s="7"/>
    </row>
    <row r="5" spans="1:23" ht="41.4" x14ac:dyDescent="0.3">
      <c r="A5" s="8">
        <v>1</v>
      </c>
      <c r="B5" s="40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9" t="s">
        <v>16</v>
      </c>
      <c r="I5" s="9">
        <v>9</v>
      </c>
      <c r="J5" s="10" t="s">
        <v>17</v>
      </c>
      <c r="K5" s="10" t="s">
        <v>18</v>
      </c>
      <c r="L5" s="10">
        <v>12</v>
      </c>
      <c r="M5" s="10">
        <v>13</v>
      </c>
      <c r="N5" s="10" t="s">
        <v>19</v>
      </c>
    </row>
    <row r="6" spans="1:23" ht="30.6" customHeight="1" x14ac:dyDescent="0.3">
      <c r="A6" s="11">
        <v>1</v>
      </c>
      <c r="B6" s="57" t="s">
        <v>23</v>
      </c>
      <c r="C6" s="31" t="s">
        <v>14</v>
      </c>
      <c r="D6" s="27">
        <v>21262.5</v>
      </c>
      <c r="E6" s="27">
        <v>30000</v>
      </c>
      <c r="F6" s="27">
        <v>29000</v>
      </c>
      <c r="G6" s="27">
        <v>28000</v>
      </c>
      <c r="H6" s="29">
        <f>D6+E6+F6+G6</f>
        <v>108262.5</v>
      </c>
      <c r="I6" s="30">
        <v>4</v>
      </c>
      <c r="J6" s="12">
        <v>3</v>
      </c>
      <c r="K6" s="33">
        <f>ROUND(AVERAGE(D6:G6),2)</f>
        <v>27065.63</v>
      </c>
      <c r="L6" s="33">
        <f>STDEV(D6:G6)</f>
        <v>3953.9718295868861</v>
      </c>
      <c r="M6" s="13">
        <f>L6/K6</f>
        <v>0.14608829831734513</v>
      </c>
      <c r="N6" s="14">
        <f>K6*I6</f>
        <v>108262.52</v>
      </c>
    </row>
    <row r="7" spans="1:23" ht="22.95" customHeight="1" x14ac:dyDescent="0.3">
      <c r="A7" s="34"/>
      <c r="B7" s="41"/>
      <c r="C7" s="35"/>
      <c r="D7" s="37"/>
      <c r="E7" s="37"/>
      <c r="F7" s="37"/>
      <c r="G7" s="37"/>
      <c r="H7" s="36"/>
      <c r="I7" s="37"/>
      <c r="J7" s="37"/>
      <c r="K7" s="37"/>
      <c r="L7" s="38"/>
      <c r="M7" s="39"/>
      <c r="N7" s="38"/>
      <c r="S7" s="28"/>
      <c r="U7" s="15"/>
    </row>
    <row r="8" spans="1:23" ht="28.5" customHeight="1" x14ac:dyDescent="0.3">
      <c r="A8" s="43" t="s">
        <v>21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5"/>
      <c r="S8" s="16"/>
      <c r="T8" s="16"/>
      <c r="W8" s="15"/>
    </row>
    <row r="9" spans="1:23" ht="36" customHeight="1" x14ac:dyDescent="0.3">
      <c r="A9" s="17"/>
      <c r="B9" s="18"/>
      <c r="C9" s="18"/>
      <c r="D9" s="19"/>
      <c r="E9" s="19"/>
      <c r="F9" s="19"/>
      <c r="G9" s="19"/>
      <c r="H9" s="19"/>
      <c r="I9" s="19"/>
      <c r="J9" s="19"/>
      <c r="K9" s="19"/>
      <c r="L9" s="19"/>
      <c r="M9" s="20"/>
      <c r="N9" s="19"/>
      <c r="W9" s="15"/>
    </row>
    <row r="10" spans="1:23" ht="35.25" customHeight="1" x14ac:dyDescent="0.3">
      <c r="B10" s="18"/>
      <c r="C10" s="18"/>
      <c r="D10" s="22"/>
      <c r="E10" s="22"/>
      <c r="F10" s="22"/>
      <c r="G10" s="22"/>
      <c r="H10" s="22"/>
      <c r="I10" s="22"/>
      <c r="J10" s="22"/>
      <c r="K10" s="22"/>
      <c r="L10" s="22"/>
      <c r="N10" s="22"/>
      <c r="W10" s="15"/>
    </row>
    <row r="11" spans="1:23" ht="33.75" customHeight="1" x14ac:dyDescent="0.3">
      <c r="B11" s="18"/>
      <c r="C11" s="18"/>
      <c r="D11" s="22"/>
      <c r="E11" s="22"/>
      <c r="F11" s="22"/>
      <c r="G11" s="22"/>
      <c r="H11" s="22"/>
      <c r="I11" s="22"/>
      <c r="J11" s="22"/>
      <c r="K11" s="22"/>
      <c r="L11" s="22"/>
      <c r="N11" s="22"/>
      <c r="T11" s="16"/>
      <c r="W11" s="15"/>
    </row>
    <row r="12" spans="1:23" ht="46.5" customHeight="1" x14ac:dyDescent="0.3">
      <c r="B12" s="18"/>
      <c r="C12" s="18"/>
      <c r="D12" s="22"/>
      <c r="E12" s="22"/>
      <c r="F12" s="22"/>
      <c r="G12" s="22"/>
      <c r="H12" s="22"/>
      <c r="I12" s="22"/>
      <c r="J12" s="22"/>
      <c r="K12" s="22"/>
      <c r="L12" s="22"/>
      <c r="N12" s="22"/>
      <c r="T12" s="16"/>
      <c r="W12" s="15"/>
    </row>
    <row r="13" spans="1:23" ht="45.75" customHeight="1" x14ac:dyDescent="0.3">
      <c r="B13" s="18"/>
      <c r="C13" s="18"/>
      <c r="D13" s="22"/>
      <c r="E13" s="22"/>
      <c r="F13" s="22"/>
      <c r="G13" s="22"/>
      <c r="H13" s="22"/>
      <c r="I13" s="22"/>
      <c r="J13" s="22"/>
      <c r="K13" s="22"/>
      <c r="L13" s="22"/>
      <c r="N13" s="24"/>
      <c r="W13" s="15"/>
    </row>
    <row r="14" spans="1:23" ht="34.5" customHeight="1" x14ac:dyDescent="0.3">
      <c r="B14" s="18"/>
      <c r="C14" s="18"/>
      <c r="D14" s="22"/>
      <c r="E14" s="22"/>
      <c r="F14" s="22"/>
      <c r="G14" s="22"/>
      <c r="H14" s="22"/>
      <c r="I14" s="22"/>
      <c r="J14" s="22"/>
      <c r="K14" s="22"/>
      <c r="L14" s="22"/>
      <c r="W14" s="15"/>
    </row>
    <row r="15" spans="1:23" ht="31.5" customHeight="1" x14ac:dyDescent="0.3">
      <c r="W15" s="15"/>
    </row>
    <row r="16" spans="1:23" ht="34.5" customHeight="1" x14ac:dyDescent="0.3">
      <c r="W16" s="15"/>
    </row>
    <row r="17" spans="23:23" ht="36" customHeight="1" x14ac:dyDescent="0.3">
      <c r="W17" s="15"/>
    </row>
    <row r="18" spans="23:23" ht="35.25" customHeight="1" x14ac:dyDescent="0.3">
      <c r="W18" s="15"/>
    </row>
    <row r="19" spans="23:23" ht="47.25" customHeight="1" x14ac:dyDescent="0.3">
      <c r="W19" s="15"/>
    </row>
    <row r="20" spans="23:23" ht="34.5" customHeight="1" x14ac:dyDescent="0.3">
      <c r="W20" s="15"/>
    </row>
    <row r="21" spans="23:23" ht="47.25" customHeight="1" x14ac:dyDescent="0.3">
      <c r="W21" s="15"/>
    </row>
    <row r="22" spans="23:23" ht="47.25" customHeight="1" x14ac:dyDescent="0.3">
      <c r="W22" s="15"/>
    </row>
    <row r="23" spans="23:23" ht="48" customHeight="1" x14ac:dyDescent="0.3">
      <c r="W23" s="15"/>
    </row>
    <row r="24" spans="23:23" ht="35.25" customHeight="1" x14ac:dyDescent="0.3">
      <c r="W24" s="15"/>
    </row>
    <row r="25" spans="23:23" ht="47.25" customHeight="1" x14ac:dyDescent="0.3">
      <c r="W25" s="15"/>
    </row>
    <row r="26" spans="23:23" ht="46.5" customHeight="1" x14ac:dyDescent="0.3">
      <c r="W26" s="15"/>
    </row>
    <row r="27" spans="23:23" ht="45" customHeight="1" x14ac:dyDescent="0.3">
      <c r="W27" s="15"/>
    </row>
    <row r="28" spans="23:23" ht="50.25" customHeight="1" x14ac:dyDescent="0.3">
      <c r="W28" s="15"/>
    </row>
    <row r="29" spans="23:23" ht="48.75" customHeight="1" x14ac:dyDescent="0.3">
      <c r="W29" s="15"/>
    </row>
    <row r="30" spans="23:23" ht="49.5" customHeight="1" x14ac:dyDescent="0.3">
      <c r="W30" s="15"/>
    </row>
    <row r="31" spans="23:23" ht="36" customHeight="1" x14ac:dyDescent="0.3">
      <c r="W31" s="15"/>
    </row>
    <row r="32" spans="23:23" ht="36" customHeight="1" x14ac:dyDescent="0.3">
      <c r="W32" s="15"/>
    </row>
    <row r="33" spans="23:23" ht="36" customHeight="1" x14ac:dyDescent="0.3">
      <c r="W33" s="15"/>
    </row>
    <row r="34" spans="23:23" ht="36" customHeight="1" x14ac:dyDescent="0.3">
      <c r="W34" s="15"/>
    </row>
    <row r="35" spans="23:23" ht="36" customHeight="1" x14ac:dyDescent="0.3">
      <c r="W35" s="15"/>
    </row>
    <row r="36" spans="23:23" ht="36" customHeight="1" x14ac:dyDescent="0.3">
      <c r="W36" s="15"/>
    </row>
    <row r="37" spans="23:23" ht="36" customHeight="1" x14ac:dyDescent="0.3">
      <c r="W37" s="15"/>
    </row>
    <row r="38" spans="23:23" ht="36" customHeight="1" x14ac:dyDescent="0.3">
      <c r="W38" s="15"/>
    </row>
    <row r="39" spans="23:23" ht="36" customHeight="1" x14ac:dyDescent="0.3">
      <c r="W39" s="15"/>
    </row>
    <row r="40" spans="23:23" ht="36" customHeight="1" x14ac:dyDescent="0.3">
      <c r="W40" s="15"/>
    </row>
    <row r="41" spans="23:23" ht="36" customHeight="1" x14ac:dyDescent="0.3">
      <c r="W41" s="15"/>
    </row>
    <row r="42" spans="23:23" ht="36" customHeight="1" x14ac:dyDescent="0.3">
      <c r="W42" s="15"/>
    </row>
    <row r="43" spans="23:23" ht="36" customHeight="1" x14ac:dyDescent="0.3">
      <c r="W43" s="15"/>
    </row>
    <row r="44" spans="23:23" ht="36" customHeight="1" x14ac:dyDescent="0.3">
      <c r="W44" s="15"/>
    </row>
    <row r="45" spans="23:23" ht="36" customHeight="1" x14ac:dyDescent="0.3">
      <c r="W45" s="15"/>
    </row>
    <row r="46" spans="23:23" x14ac:dyDescent="0.3">
      <c r="W46" s="26"/>
    </row>
    <row r="47" spans="23:23" ht="32.25" customHeight="1" x14ac:dyDescent="0.3"/>
  </sheetData>
  <mergeCells count="11">
    <mergeCell ref="A8:N8"/>
    <mergeCell ref="A1:N1"/>
    <mergeCell ref="A2:N2"/>
    <mergeCell ref="O2:Q2"/>
    <mergeCell ref="A3:A4"/>
    <mergeCell ref="B3:B4"/>
    <mergeCell ref="C3:C4"/>
    <mergeCell ref="D3:H3"/>
    <mergeCell ref="I3:I4"/>
    <mergeCell ref="J3:J4"/>
    <mergeCell ref="K3:M3"/>
  </mergeCells>
  <pageMargins left="0.7" right="0.7" top="0.75" bottom="0.75" header="0.3" footer="0.3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2026-09-16T11:07:50Z</cp:lastPrinted>
  <dcterms:created xsi:type="dcterms:W3CDTF">2026-01-26T06:45:56Z</dcterms:created>
  <dcterms:modified xsi:type="dcterms:W3CDTF">2026-09-30T09:01:46Z</dcterms:modified>
</cp:coreProperties>
</file>