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 АДМИНИСТРАЦИЯ\ЭЛЕКТРОННЫЙ МАГАЗИН\электронный магазин 2026\76 Проведение почвенно-геологического состояния земли\Для размещения\"/>
    </mc:Choice>
  </mc:AlternateContent>
  <xr:revisionPtr revIDLastSave="0" documentId="13_ncr:1_{FC8A5ADC-81B7-431E-951D-E7CE55311870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G6" i="1"/>
  <c r="H11" i="1"/>
  <c r="L6" i="1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<sst xmlns="http://schemas.openxmlformats.org/spreadsheetml/2006/main" count="23" uniqueCount="23">
  <si>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</si>
  <si>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</si>
  <si>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</si>
  <si>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</si>
  <si>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</si>
  <si>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</si>
  <si>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</si>
  <si>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</si>
  <si>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</si>
  <si>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</si>
  <si>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</si>
  <si>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</si>
  <si>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</si>
  <si>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</si>
  <si>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</si>
  <si>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</si>
  <si>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</si>
  <si>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</si>
  <si>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усл. ед.</t>
  </si>
  <si>
    <t>Расчет цены контракта с единственным поставщиком (подрядчиком, исполнителем)</t>
  </si>
  <si>
    <t xml:space="preserve">По результатам анализа рынка среднерыночная стоимость работ составляет  673 333 руб.33 коп. Цена контракта, предлагаемая к заключению, составляет 490 000,00 руб., что не превышает среднерыночный уровень цен. </t>
  </si>
  <si>
    <r>
  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</t>
    </r>
    <r>
      <rPr>
        <sz val="11"/>
        <color theme="1"/>
        <rFont val="Times New Roman"/>
        <family val="1"/>
        <charset val="204"/>
      </rPr>
      <t xml:space="preserve"> были использованы сведения из коммерческих предложений по стоимости единицы товара, полученные от трех организаций:
ИЦИ №1: письмо № 6005-02-03 от 27.08.2026;
ИЦИ №2: письмо № 6004-02-03 от 27.08.2026;                                                                                                                                                                                                                                                                                                                                                                                                                                                             ИЦИ №3: письмо №6003-02-03 от 27.08.2026.        </t>
    </r>
    <r>
      <rPr>
        <sz val="11"/>
        <rFont val="Times New Roman"/>
        <family val="1"/>
        <charset val="204"/>
      </rPr>
      <t xml:space="preserve">     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  </r>
  </si>
  <si>
    <t>проведение исследования почвенно-геологического состояния земельного участка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</si>
</sst>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" fontId="6" fillId="2" borderId="2" xfId="0" applyNumberFormat="1" applyFont="1" applyFill="1" applyBorder="1" applyAlignment="1">
      <alignment horizontal="center" vertical="center" wrapText="1"/>
    </xf>
    <xf numFmtId="0" fontId="11" fillId="0" borderId="0" xfId="0" applyFont="1"/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5" fillId="2" borderId="1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1" fontId="10" fillId="0" borderId="0" xfId="0" applyNumberFormat="1" applyFont="1" applyAlignment="1">
      <alignment vertical="center" wrapText="1"/>
    </xf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vertical="center" wrapText="1"/>
    </xf>
    <xf numFmtId="10" fontId="10" fillId="0" borderId="0" xfId="0" applyNumberFormat="1" applyFont="1" applyAlignment="1">
      <alignment vertical="center"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10" fontId="17" fillId="3" borderId="1" xfId="0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4" fontId="18" fillId="3" borderId="1" xfId="0" applyNumberFormat="1" applyFont="1" applyFill="1" applyBorder="1" applyAlignment="1">
      <alignment horizontal="center" vertical="center" wrapText="1"/>
    </xf>
    <xf numFmtId="4" fontId="19" fillId="0" borderId="3" xfId="2" applyNumberFormat="1" applyFont="1" applyBorder="1" applyAlignment="1">
      <alignment horizontal="center" vertical="center" wrapText="1"/>
    </xf>
    <xf numFmtId="4" fontId="19" fillId="0" borderId="4" xfId="2" applyNumberFormat="1" applyFont="1" applyBorder="1" applyAlignment="1">
      <alignment horizontal="center" vertical="center" wrapText="1"/>
    </xf>
    <xf numFmtId="4" fontId="19" fillId="0" borderId="5" xfId="2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123825</xdr:colOff>
      <xdr:row>3</xdr:row>
      <xdr:rowOff>95250</xdr:rowOff>
    </xdr:from>
    <xdr:to>
      <xdr:col>12</xdr:col>
      <xdr:colOff>1647825</xdr:colOff>
      <xdr:row>3</xdr:row>
      <xdr:rowOff>883526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144250" y="2752725"/>
          <a:ext cx="1524000" cy="7882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190500</xdr:colOff>
      <xdr:row>2</xdr:row>
      <xdr:rowOff>238125</xdr:rowOff>
    </xdr:from>
    <xdr:to>
      <xdr:col>12</xdr:col>
      <xdr:colOff>647700</xdr:colOff>
      <xdr:row>2</xdr:row>
      <xdr:rowOff>496781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10925" y="22288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="90" zoomScaleNormal="90" workbookViewId="0">
      <selection activeCell="C12" sqref="C12"/>
    </sheetView>
  </sheetViews>
  <sheetFormatPr defaultRowHeight="15" x14ac:dyDescent="0.25"/>
  <cols>
    <col min="1" max="1" width="6.140625" style="21" bestFit="1" customWidth="1"/>
    <col min="2" max="2" width="49" style="25" customWidth="1"/>
    <col min="3" max="3" width="14.42578125" style="25" customWidth="1"/>
    <col min="4" max="4" width="11.28515625" customWidth="1"/>
    <col min="5" max="5" width="11.85546875" customWidth="1"/>
    <col min="6" max="6" width="11.7109375" customWidth="1"/>
    <col min="7" max="7" width="12.5703125" customWidth="1"/>
    <col min="8" max="8" width="11.28515625" customWidth="1"/>
    <col min="9" max="9" width="13.28515625" customWidth="1"/>
    <col min="10" max="10" width="11" customWidth="1"/>
    <col min="11" max="11" width="13.140625" customWidth="1"/>
    <col min="12" max="12" width="12.7109375" style="23" customWidth="1"/>
    <col min="13" max="13" width="31.2851562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6" t="s">
        <v>19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</row>
    <row r="2" spans="1:22" ht="117.75" customHeight="1" x14ac:dyDescent="0.25">
      <c r="A2" s="47" t="s">
        <v>21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8"/>
      <c r="O2" s="48"/>
      <c r="P2" s="48"/>
    </row>
    <row r="3" spans="1:22" ht="50.45" customHeight="1" x14ac:dyDescent="0.25">
      <c r="A3" s="49" t="s">
        <v>0</v>
      </c>
      <c r="B3" s="51" t="s">
        <v>1</v>
      </c>
      <c r="C3" s="51" t="s">
        <v>2</v>
      </c>
      <c r="D3" s="53" t="s">
        <v>3</v>
      </c>
      <c r="E3" s="54"/>
      <c r="F3" s="54"/>
      <c r="G3" s="55"/>
      <c r="H3" s="51" t="s">
        <v>4</v>
      </c>
      <c r="I3" s="51" t="s">
        <v>5</v>
      </c>
      <c r="J3" s="56" t="s">
        <v>6</v>
      </c>
      <c r="K3" s="56"/>
      <c r="L3" s="56"/>
      <c r="M3" s="1" t="s">
        <v>7</v>
      </c>
      <c r="P3" s="2"/>
    </row>
    <row r="4" spans="1:22" ht="89.25" x14ac:dyDescent="0.25">
      <c r="A4" s="50"/>
      <c r="B4" s="52"/>
      <c r="C4" s="52"/>
      <c r="D4" s="32" t="s">
        <v>8</v>
      </c>
      <c r="E4" s="32" t="s">
        <v>9</v>
      </c>
      <c r="F4" s="32" t="s">
        <v>10</v>
      </c>
      <c r="G4" s="3"/>
      <c r="H4" s="52"/>
      <c r="I4" s="52"/>
      <c r="J4" s="4" t="s">
        <v>11</v>
      </c>
      <c r="K4" s="5" t="s">
        <v>12</v>
      </c>
      <c r="L4" s="6" t="s">
        <v>13</v>
      </c>
      <c r="M4" s="7"/>
    </row>
    <row r="5" spans="1:22" ht="40.5" x14ac:dyDescent="0.25">
      <c r="A5" s="8">
        <v>1</v>
      </c>
      <c r="B5" s="40">
        <v>2</v>
      </c>
      <c r="C5" s="9">
        <v>3</v>
      </c>
      <c r="D5" s="9">
        <v>4</v>
      </c>
      <c r="E5" s="9">
        <v>5</v>
      </c>
      <c r="F5" s="9">
        <v>6</v>
      </c>
      <c r="G5" s="9" t="s">
        <v>14</v>
      </c>
      <c r="H5" s="9">
        <v>8</v>
      </c>
      <c r="I5" s="10" t="s">
        <v>15</v>
      </c>
      <c r="J5" s="10" t="s">
        <v>16</v>
      </c>
      <c r="K5" s="10">
        <v>11</v>
      </c>
      <c r="L5" s="10">
        <v>12</v>
      </c>
      <c r="M5" s="10" t="s">
        <v>17</v>
      </c>
    </row>
    <row r="6" spans="1:22" ht="29.45" customHeight="1" x14ac:dyDescent="0.25">
      <c r="A6" s="11">
        <v>1</v>
      </c>
      <c r="B6" s="41" t="s">
        <v>22</v>
      </c>
      <c r="C6" s="31" t="s">
        <v>18</v>
      </c>
      <c r="D6" s="27">
        <v>490000</v>
      </c>
      <c r="E6" s="27">
        <v>630000</v>
      </c>
      <c r="F6" s="27">
        <v>900000</v>
      </c>
      <c r="G6" s="29">
        <f t="shared" ref="G6" si="0">D6+E6+F6</f>
        <v>2020000</v>
      </c>
      <c r="H6" s="30">
        <v>1</v>
      </c>
      <c r="I6" s="12">
        <v>3</v>
      </c>
      <c r="J6" s="33">
        <f t="shared" ref="J6" si="1">ROUND(AVERAGE(D6:F6),2)</f>
        <v>673333.33</v>
      </c>
      <c r="K6" s="33">
        <f t="shared" ref="K6" si="2">STDEV(D6:F6)</f>
        <v>208406.65376454123</v>
      </c>
      <c r="L6" s="13">
        <f t="shared" ref="L6" si="3">K6/J6</f>
        <v>0.30951483385582773</v>
      </c>
      <c r="M6" s="14">
        <f>J6*H6</f>
        <v>673333.33</v>
      </c>
    </row>
    <row r="7" spans="1:22" ht="22.9" customHeight="1" x14ac:dyDescent="0.25">
      <c r="A7" s="34"/>
      <c r="B7" s="42"/>
      <c r="C7" s="35"/>
      <c r="D7" s="37"/>
      <c r="E7" s="37"/>
      <c r="F7" s="37"/>
      <c r="G7" s="36"/>
      <c r="H7" s="37"/>
      <c r="I7" s="37"/>
      <c r="J7" s="37"/>
      <c r="K7" s="38"/>
      <c r="L7" s="39"/>
      <c r="M7" s="38"/>
      <c r="R7" s="28"/>
      <c r="T7" s="15"/>
    </row>
    <row r="8" spans="1:22" ht="28.5" customHeight="1" x14ac:dyDescent="0.25">
      <c r="A8" s="43" t="s">
        <v>20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5"/>
      <c r="R8" s="16"/>
      <c r="S8" s="16"/>
      <c r="V8" s="15"/>
    </row>
    <row r="9" spans="1:22" ht="36" customHeight="1" x14ac:dyDescent="0.25">
      <c r="A9" s="17"/>
      <c r="B9" s="18"/>
      <c r="C9" s="18"/>
      <c r="D9" s="19"/>
      <c r="E9" s="19"/>
      <c r="F9" s="19"/>
      <c r="G9" s="19"/>
      <c r="H9" s="19"/>
      <c r="I9" s="19"/>
      <c r="J9" s="19"/>
      <c r="K9" s="19"/>
      <c r="L9" s="20"/>
      <c r="M9" s="19"/>
      <c r="V9" s="15"/>
    </row>
    <row r="10" spans="1:22" ht="35.25" customHeight="1" x14ac:dyDescent="0.25">
      <c r="B10" s="18"/>
      <c r="C10" s="18"/>
      <c r="D10" s="22"/>
      <c r="E10" s="22"/>
      <c r="F10" s="22"/>
      <c r="G10" s="22"/>
      <c r="H10" s="22"/>
      <c r="I10" s="22"/>
      <c r="J10" s="22"/>
      <c r="K10" s="22"/>
      <c r="M10" s="22"/>
      <c r="V10" s="15"/>
    </row>
    <row r="11" spans="1:22" ht="33.75" customHeight="1" x14ac:dyDescent="0.25">
      <c r="B11" s="18"/>
      <c r="C11" s="18"/>
      <c r="D11" s="22"/>
      <c r="E11" s="22"/>
      <c r="F11" s="22"/>
      <c r="G11" s="22"/>
      <c r="H11" s="22">
        <f>SUM(H6:H6)</f>
        <v>1</v>
      </c>
      <c r="I11" s="22"/>
      <c r="J11" s="22"/>
      <c r="K11" s="22"/>
      <c r="M11" s="22"/>
      <c r="S11" s="16"/>
      <c r="V11" s="15"/>
    </row>
    <row r="12" spans="1:22" ht="46.5" customHeight="1" x14ac:dyDescent="0.25">
      <c r="B12" s="18"/>
      <c r="C12" s="18"/>
      <c r="D12" s="22"/>
      <c r="E12" s="22"/>
      <c r="F12" s="22"/>
      <c r="G12" s="22"/>
      <c r="H12" s="22"/>
      <c r="I12" s="22"/>
      <c r="J12" s="22"/>
      <c r="K12" s="22"/>
      <c r="M12" s="22"/>
      <c r="S12" s="16"/>
      <c r="V12" s="15"/>
    </row>
    <row r="13" spans="1:22" ht="45.75" customHeight="1" x14ac:dyDescent="0.25">
      <c r="B13" s="18"/>
      <c r="C13" s="18"/>
      <c r="D13" s="22"/>
      <c r="E13" s="22"/>
      <c r="F13" s="22"/>
      <c r="G13" s="22"/>
      <c r="H13" s="22"/>
      <c r="I13" s="22"/>
      <c r="J13" s="22"/>
      <c r="K13" s="22"/>
      <c r="M13" s="24"/>
      <c r="V13" s="15"/>
    </row>
    <row r="14" spans="1:22" ht="34.5" customHeight="1" x14ac:dyDescent="0.25">
      <c r="B14" s="18"/>
      <c r="C14" s="18"/>
      <c r="D14" s="22"/>
      <c r="E14" s="22"/>
      <c r="F14" s="22"/>
      <c r="G14" s="22"/>
      <c r="H14" s="22"/>
      <c r="I14" s="22"/>
      <c r="J14" s="22"/>
      <c r="K14" s="22"/>
      <c r="V14" s="15"/>
    </row>
    <row r="15" spans="1:22" ht="31.5" customHeight="1" x14ac:dyDescent="0.25">
      <c r="V15" s="15"/>
    </row>
    <row r="16" spans="1:22" ht="34.5" customHeight="1" x14ac:dyDescent="0.25">
      <c r="V16" s="15"/>
    </row>
    <row r="17" spans="22:22" ht="36" customHeight="1" x14ac:dyDescent="0.25">
      <c r="V17" s="15"/>
    </row>
    <row r="18" spans="22:22" ht="35.25" customHeight="1" x14ac:dyDescent="0.25">
      <c r="V18" s="15"/>
    </row>
    <row r="19" spans="22:22" ht="47.25" customHeight="1" x14ac:dyDescent="0.25">
      <c r="V19" s="15"/>
    </row>
    <row r="20" spans="22:22" ht="34.5" customHeight="1" x14ac:dyDescent="0.25">
      <c r="V20" s="15"/>
    </row>
    <row r="21" spans="22:22" ht="47.25" customHeight="1" x14ac:dyDescent="0.25">
      <c r="V21" s="15"/>
    </row>
    <row r="22" spans="22:22" ht="47.25" customHeight="1" x14ac:dyDescent="0.25">
      <c r="V22" s="15"/>
    </row>
    <row r="23" spans="22:22" ht="48" customHeight="1" x14ac:dyDescent="0.25">
      <c r="V23" s="15"/>
    </row>
    <row r="24" spans="22:22" ht="35.25" customHeight="1" x14ac:dyDescent="0.25">
      <c r="V24" s="15"/>
    </row>
    <row r="25" spans="22:22" ht="47.25" customHeight="1" x14ac:dyDescent="0.25">
      <c r="V25" s="15"/>
    </row>
    <row r="26" spans="22:22" ht="46.5" customHeight="1" x14ac:dyDescent="0.25">
      <c r="V26" s="15"/>
    </row>
    <row r="27" spans="22:22" ht="45" customHeight="1" x14ac:dyDescent="0.25">
      <c r="V27" s="15"/>
    </row>
    <row r="28" spans="22:22" ht="50.25" customHeight="1" x14ac:dyDescent="0.25">
      <c r="V28" s="15"/>
    </row>
    <row r="29" spans="22:22" ht="48.75" customHeight="1" x14ac:dyDescent="0.25">
      <c r="V29" s="15"/>
    </row>
    <row r="30" spans="22:22" ht="49.5" customHeight="1" x14ac:dyDescent="0.25">
      <c r="V30" s="15"/>
    </row>
    <row r="31" spans="22:22" ht="36" customHeight="1" x14ac:dyDescent="0.25">
      <c r="V31" s="15"/>
    </row>
    <row r="32" spans="22:22" ht="36" customHeight="1" x14ac:dyDescent="0.25">
      <c r="V32" s="15"/>
    </row>
    <row r="33" spans="22:22" ht="36" customHeight="1" x14ac:dyDescent="0.25">
      <c r="V33" s="15"/>
    </row>
    <row r="34" spans="22:22" ht="36" customHeight="1" x14ac:dyDescent="0.25">
      <c r="V34" s="15"/>
    </row>
    <row r="35" spans="22:22" ht="36" customHeight="1" x14ac:dyDescent="0.25">
      <c r="V35" s="15"/>
    </row>
    <row r="36" spans="22:22" ht="36" customHeight="1" x14ac:dyDescent="0.25">
      <c r="V36" s="15"/>
    </row>
    <row r="37" spans="22:22" ht="36" customHeight="1" x14ac:dyDescent="0.25">
      <c r="V37" s="15"/>
    </row>
    <row r="38" spans="22:22" ht="36" customHeight="1" x14ac:dyDescent="0.25">
      <c r="V38" s="15"/>
    </row>
    <row r="39" spans="22:22" ht="36" customHeight="1" x14ac:dyDescent="0.25">
      <c r="V39" s="15"/>
    </row>
    <row r="40" spans="22:22" ht="36" customHeight="1" x14ac:dyDescent="0.25">
      <c r="V40" s="15"/>
    </row>
    <row r="41" spans="22:22" ht="36" customHeight="1" x14ac:dyDescent="0.25">
      <c r="V41" s="15"/>
    </row>
    <row r="42" spans="22:22" ht="36" customHeight="1" x14ac:dyDescent="0.25">
      <c r="V42" s="15"/>
    </row>
    <row r="43" spans="22:22" ht="36" customHeight="1" x14ac:dyDescent="0.25">
      <c r="V43" s="15"/>
    </row>
    <row r="44" spans="22:22" ht="36" customHeight="1" x14ac:dyDescent="0.25">
      <c r="V44" s="15"/>
    </row>
    <row r="45" spans="22:22" ht="36" customHeight="1" x14ac:dyDescent="0.25">
      <c r="V45" s="15"/>
    </row>
    <row r="46" spans="22:22" x14ac:dyDescent="0.25">
      <c r="V46" s="26"/>
    </row>
    <row r="47" spans="22:22" ht="32.25" customHeight="1" x14ac:dyDescent="0.25"/>
  </sheetData>
  <mergeCells count="11">
    <mergeCell ref="A8:M8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Закупки</cp:lastModifiedBy>
  <cp:lastPrinted>2026-08-13T07:32:15Z</cp:lastPrinted>
  <dcterms:created xsi:type="dcterms:W3CDTF">2026-01-26T06:45:56Z</dcterms:created>
  <dcterms:modified xsi:type="dcterms:W3CDTF">2026-09-15T11:37:28Z</dcterms:modified>
</cp:coreProperties>
</file>