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M7" i="1" l="1"/>
  <c r="N8" i="1" s="1"/>
  <c r="I7" i="1"/>
  <c r="K7" i="1" s="1"/>
</calcChain>
</file>

<file path=xl/sharedStrings.xml><?xml version="1.0" encoding="utf-8"?>
<sst xmlns="http://schemas.openxmlformats.org/spreadsheetml/2006/main" count="26" uniqueCount="26">
  <si>
    <t>Начальная (максимальная) цена контракта определена в соответствии с требованиями статьи 22 Федеральный закон от 05.04.2013 №44 «О контрактной системе в сфере закупок товаров, работ, услуг для обеспечения государственных и муниципальных нужд» и с учетом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исполнителем), утвержденных Приказом Минэкономразвития России от 02.10.2013 г  №567 . Заказчиком применен метод сопоставимых рыночных цен (анализа рынка).</t>
  </si>
  <si>
    <t>№</t>
  </si>
  <si>
    <t>Наименование предмета контракта</t>
  </si>
  <si>
    <t>Ед. изм</t>
  </si>
  <si>
    <t>Кол-во</t>
  </si>
  <si>
    <t xml:space="preserve">Однородность совокупности значений выявленных цен, используемых в расчете Н(М)ЦК </t>
  </si>
  <si>
    <t>Н(М)ЦК, определяемая методом сопоставимых рыночных цен (анализа рынка)*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</si>
  <si>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</si>
  <si>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</si>
  <si>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</si>
  <si>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t xml:space="preserve">Стоимость, руб. (включая НДС)
(если облагается НДС)
</t>
  </si>
  <si>
    <t>,</t>
  </si>
  <si>
    <t>Минимальная цена за единицу (включая НДС)
(если облагается НДС)  (руб.)</t>
  </si>
  <si>
    <t xml:space="preserve">За начальную (максимальную) цену контракта принято минимальное коммерческое предложение </t>
  </si>
  <si>
    <t>Ценовая информация (руб.)</t>
  </si>
  <si>
    <t>Поставка системных блоков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</si>
  <si>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</si>
  <si>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rFont val="Times New Roman"/>
        <family val="1"/>
        <charset val="204"/>
      </rPr>
      <t>Расчет Н(М)ЦК по формуле</t>
    </r>
    <r>
      <rPr>
        <sz val="1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</si>
  <si>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Дата формирования обоснования НМЦК:</t>
  </si>
  <si>
    <t xml:space="preserve">УТВЕРЖДАЮ:
Врио директора ГБПОУ ЛО «ВМТ»
А.М. Белицкий
</t>
  </si>
  <si>
    <t xml:space="preserve">Обоснование начальной (максимальной) цены Контракта на оказание услуг по корректировке проектно-сметной документации по объекту: «Текущий ремонт помещений 26, 27, 28 в здании ГБПОУ ЛО «ВМТ» под учебную лабораторию по специальности 43.01.09 Повар-кондитер по адресу: Ленинградская область, Волховский район, г. Волхов, Кировский пр. д.34»
</t>
  </si>
  <si>
    <t>Оказание услуг по корректировке проектно-сметной документации по объекту: «Текущий ремонт помещений 26, 27, 28 в здании ГБПОУ ЛО «ВМТ» под учебную лабораторию по специальности 43.01.09 Повар-кондитер по адресу: Ленинградская область, Волховский район, г. Волхов, Кировский пр. д.34»</t>
  </si>
  <si>
    <t>усл.ед.</t>
  </si>
  <si>
    <t>коммерческое предложение вх. № 1062 от 17.09.2026</t>
  </si>
  <si>
    <t>коммерческое предложение вх. № 1063 от 17.09.2026</t>
  </si>
  <si>
    <t>коммерческое предложение вх. № 1064 от 17.09.2026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</si>
</sst>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wrapText="1"/>
    </xf>
    <xf numFmtId="4" fontId="0" fillId="0" borderId="0" xfId="0" applyNumberFormat="1"/>
    <xf numFmtId="0" fontId="4" fillId="0" borderId="0" xfId="0" applyFont="1"/>
    <xf numFmtId="0" fontId="4" fillId="0" borderId="0" xfId="0" applyFont="1" applyAlignment="1"/>
    <xf numFmtId="0" fontId="0" fillId="0" borderId="0" xfId="0" applyAlignment="1"/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center" vertical="top" wrapText="1"/>
    </xf>
    <xf numFmtId="43" fontId="8" fillId="0" borderId="4" xfId="1" applyFont="1" applyBorder="1" applyAlignment="1">
      <alignment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5" xfId="0" applyBorder="1"/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4" fontId="0" fillId="0" borderId="0" xfId="0" applyNumberFormat="1" applyAlignment="1"/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top" wrapText="1"/>
    </xf>
    <xf numFmtId="2" fontId="6" fillId="0" borderId="2" xfId="0" applyNumberFormat="1" applyFont="1" applyFill="1" applyBorder="1" applyAlignment="1">
      <alignment horizontal="center" vertical="top" wrapText="1"/>
    </xf>
    <xf numFmtId="2" fontId="6" fillId="0" borderId="6" xfId="0" applyNumberFormat="1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1" fillId="0" borderId="3" xfId="0" applyFont="1" applyBorder="1" applyAlignment="1">
      <alignment horizontal="left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4</xdr:row>
      <xdr:rowOff>952500</xdr:rowOff>
    </xdr:from>
    <xdr:to>
      <xdr:col>11</xdr:col>
      <xdr:colOff>0</xdr:colOff>
      <xdr:row>4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34575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4</xdr:row>
      <xdr:rowOff>923925</xdr:rowOff>
    </xdr:from>
    <xdr:to>
      <xdr:col>9</xdr:col>
      <xdr:colOff>1019175</xdr:colOff>
      <xdr:row>4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7700" y="342900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4</xdr:row>
      <xdr:rowOff>1600200</xdr:rowOff>
    </xdr:from>
    <xdr:to>
      <xdr:col>11</xdr:col>
      <xdr:colOff>1504950</xdr:colOff>
      <xdr:row>4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48900" y="4105275"/>
          <a:ext cx="14001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4</xdr:row>
      <xdr:rowOff>1400175</xdr:rowOff>
    </xdr:from>
    <xdr:to>
      <xdr:col>11</xdr:col>
      <xdr:colOff>419100</xdr:colOff>
      <xdr:row>4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6550" y="39052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7" zoomScaleNormal="100" workbookViewId="0">
      <selection activeCell="G19" sqref="G19"/>
    </sheetView>
  </sheetViews>
  <sheetFormatPr defaultRowHeight="15" x14ac:dyDescent="0.25"/>
  <cols>
    <col min="1" max="1" width="6.28515625" customWidth="1"/>
    <col min="2" max="2" width="19.140625" customWidth="1"/>
    <col min="3" max="3" width="8" customWidth="1"/>
    <col min="4" max="4" width="8.140625" customWidth="1"/>
    <col min="5" max="5" width="15.140625" style="6" customWidth="1"/>
    <col min="6" max="6" width="15.28515625" style="6" customWidth="1"/>
    <col min="7" max="7" width="16.28515625" style="6" customWidth="1"/>
    <col min="8" max="8" width="9.28515625" bestFit="1" customWidth="1"/>
    <col min="9" max="9" width="15.42578125" bestFit="1" customWidth="1"/>
    <col min="10" max="10" width="14.28515625" customWidth="1"/>
    <col min="11" max="11" width="12.7109375" customWidth="1"/>
    <col min="12" max="12" width="21.85546875" customWidth="1"/>
    <col min="13" max="13" width="15.42578125" style="3" bestFit="1" customWidth="1"/>
    <col min="17" max="17" width="14.5703125" bestFit="1" customWidth="1"/>
    <col min="18" max="18" width="12" bestFit="1" customWidth="1"/>
    <col min="19" max="19" width="16" customWidth="1"/>
  </cols>
  <sheetData>
    <row r="1" spans="1:19" ht="75.75" customHeight="1" x14ac:dyDescent="0.25">
      <c r="A1" s="4"/>
      <c r="B1" s="4"/>
      <c r="C1" s="4"/>
      <c r="D1" s="4"/>
      <c r="E1" s="5"/>
      <c r="F1" s="5"/>
      <c r="G1" s="5"/>
      <c r="H1" s="4"/>
      <c r="I1" s="4"/>
      <c r="J1" s="4"/>
      <c r="K1" s="4"/>
      <c r="L1" s="4"/>
      <c r="M1" s="41" t="s">
        <v>19</v>
      </c>
      <c r="N1" s="41"/>
      <c r="O1" s="41"/>
      <c r="P1" s="2"/>
      <c r="Q1" s="2"/>
      <c r="R1" s="2"/>
      <c r="S1" s="2"/>
    </row>
    <row r="2" spans="1:19" ht="43.5" customHeight="1" x14ac:dyDescent="0.25">
      <c r="A2" s="26" t="s">
        <v>20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9" ht="57.75" customHeight="1" x14ac:dyDescent="0.25">
      <c r="A3" s="7"/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7"/>
    </row>
    <row r="4" spans="1:19" ht="15" customHeight="1" x14ac:dyDescent="0.25">
      <c r="A4" s="28" t="s">
        <v>1</v>
      </c>
      <c r="B4" s="28" t="s">
        <v>2</v>
      </c>
      <c r="C4" s="28" t="s">
        <v>3</v>
      </c>
      <c r="D4" s="28" t="s">
        <v>4</v>
      </c>
      <c r="E4" s="30" t="s">
        <v>14</v>
      </c>
      <c r="F4" s="31"/>
      <c r="G4" s="32"/>
      <c r="H4" s="8"/>
      <c r="I4" s="33" t="s">
        <v>5</v>
      </c>
      <c r="J4" s="34"/>
      <c r="K4" s="35"/>
      <c r="L4" s="36" t="s">
        <v>6</v>
      </c>
      <c r="M4" s="37"/>
      <c r="N4" s="37"/>
      <c r="O4" s="38"/>
    </row>
    <row r="5" spans="1:19" ht="163.5" customHeight="1" x14ac:dyDescent="0.25">
      <c r="A5" s="29"/>
      <c r="B5" s="29"/>
      <c r="C5" s="29"/>
      <c r="D5" s="29"/>
      <c r="E5" s="9" t="s">
        <v>23</v>
      </c>
      <c r="F5" s="9" t="s">
        <v>24</v>
      </c>
      <c r="G5" s="9" t="s">
        <v>25</v>
      </c>
      <c r="H5" s="10" t="s">
        <v>7</v>
      </c>
      <c r="I5" s="11" t="s">
        <v>8</v>
      </c>
      <c r="J5" s="11" t="s">
        <v>9</v>
      </c>
      <c r="K5" s="12" t="s">
        <v>16</v>
      </c>
      <c r="L5" s="13" t="s">
        <v>17</v>
      </c>
      <c r="M5" s="14" t="s">
        <v>12</v>
      </c>
      <c r="N5" s="36" t="s">
        <v>10</v>
      </c>
      <c r="O5" s="38"/>
    </row>
    <row r="6" spans="1:19" x14ac:dyDescent="0.25">
      <c r="A6" s="43" t="s">
        <v>15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5"/>
    </row>
    <row r="7" spans="1:19" ht="216.75" x14ac:dyDescent="0.25">
      <c r="A7" s="21">
        <v>1</v>
      </c>
      <c r="B7" s="21" t="s">
        <v>21</v>
      </c>
      <c r="C7" s="22" t="s">
        <v>22</v>
      </c>
      <c r="D7" s="22">
        <v>1</v>
      </c>
      <c r="E7" s="15">
        <v>100000</v>
      </c>
      <c r="F7" s="15">
        <v>108000</v>
      </c>
      <c r="G7" s="15">
        <v>115500</v>
      </c>
      <c r="H7" s="9">
        <v>1</v>
      </c>
      <c r="I7" s="16">
        <f>AVERAGE(E7:G7)</f>
        <v>107833.33333333333</v>
      </c>
      <c r="J7" s="24">
        <v>8.73</v>
      </c>
      <c r="K7" s="17">
        <f>J7/I7*100</f>
        <v>8.0958268933539433E-3</v>
      </c>
      <c r="L7" s="16">
        <v>413490</v>
      </c>
      <c r="M7" s="18">
        <f>MIN(E7:G7)</f>
        <v>100000</v>
      </c>
      <c r="N7" s="39">
        <f>M7</f>
        <v>100000</v>
      </c>
      <c r="O7" s="40"/>
    </row>
    <row r="8" spans="1:19" x14ac:dyDescent="0.25">
      <c r="A8" s="42" t="s">
        <v>11</v>
      </c>
      <c r="B8" s="42"/>
      <c r="C8" s="42"/>
      <c r="D8" s="42"/>
      <c r="E8" s="42"/>
      <c r="F8" s="42"/>
      <c r="G8" s="42"/>
      <c r="H8" s="42"/>
      <c r="I8" s="20"/>
      <c r="J8" s="19"/>
      <c r="K8" s="19"/>
      <c r="L8" s="19"/>
      <c r="M8" s="19"/>
      <c r="N8" s="49">
        <f>SUM(N7:N7)</f>
        <v>100000</v>
      </c>
      <c r="O8" s="50"/>
    </row>
    <row r="9" spans="1:19" ht="15.75" x14ac:dyDescent="0.25">
      <c r="A9" s="1"/>
      <c r="B9" s="46"/>
      <c r="C9" s="46"/>
      <c r="D9" s="46"/>
      <c r="E9" s="47"/>
      <c r="F9" s="47"/>
      <c r="G9" s="47"/>
      <c r="H9" s="48"/>
      <c r="I9" s="48"/>
      <c r="J9" s="48"/>
      <c r="K9" s="48"/>
      <c r="L9" s="48"/>
      <c r="M9" s="48"/>
      <c r="N9" s="48"/>
      <c r="O9" s="48"/>
    </row>
    <row r="10" spans="1:19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9" x14ac:dyDescent="0.25">
      <c r="B11" t="s">
        <v>13</v>
      </c>
    </row>
    <row r="13" spans="1:19" x14ac:dyDescent="0.25">
      <c r="B13" t="s">
        <v>18</v>
      </c>
      <c r="F13" s="23">
        <v>46282</v>
      </c>
    </row>
  </sheetData>
  <mergeCells count="17">
    <mergeCell ref="M1:O1"/>
    <mergeCell ref="A8:H8"/>
    <mergeCell ref="A6:O6"/>
    <mergeCell ref="B9:O9"/>
    <mergeCell ref="N8:O8"/>
    <mergeCell ref="A10:O10"/>
    <mergeCell ref="A2:O2"/>
    <mergeCell ref="B3:N3"/>
    <mergeCell ref="A4:A5"/>
    <mergeCell ref="B4:B5"/>
    <mergeCell ref="C4:C5"/>
    <mergeCell ref="D4:D5"/>
    <mergeCell ref="E4:G4"/>
    <mergeCell ref="I4:K4"/>
    <mergeCell ref="L4:O4"/>
    <mergeCell ref="N5:O5"/>
    <mergeCell ref="N7:O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zak1</dc:creator>
  <cp:lastModifiedBy>sufd</cp:lastModifiedBy>
  <cp:lastPrinted>2023-04-11T08:06:51Z</cp:lastPrinted>
  <dcterms:created xsi:type="dcterms:W3CDTF">2023-04-07T11:53:37Z</dcterms:created>
  <dcterms:modified xsi:type="dcterms:W3CDTF">2026-09-17T09:32:52Z</dcterms:modified>
</cp:coreProperties>
</file>