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JERRY\Documents\_ЦПВ\СИЦ 2026\Антивирус\"/>
    </mc:Choice>
  </mc:AlternateContent>
  <xr:revisionPtr revIDLastSave="0" documentId="13_ncr:1_{B81DA304-19A2-47AB-945B-C461098CB37F}" xr6:coauthVersionLast="45" xr6:coauthVersionMax="45" xr10:uidLastSave="{00000000-0000-0000-0000-000000000000}"/>
  <bookViews>
    <workbookView xWindow="38280" yWindow="5265" windowWidth="29040" windowHeight="15720" xr2:uid="{00000000-000D-0000-FFFF-FFFF00000000}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7" i="2" l="1"/>
  <c r="J7" i="2" l="1"/>
  <c r="K7" i="2" s="1"/>
  <c r="L7" i="2"/>
  <c r="M7" i="2" s="1"/>
  <c r="N7" i="2"/>
  <c r="O7" i="2" s="1"/>
  <c r="O8" i="2" s="1"/>
  <c r="I9" i="2" l="1"/>
</calcChain>
</file>

<file path=xl/sharedStrings.xml><?xml version="1.0" encoding="utf-8"?>
<sst xmlns="http://schemas.openxmlformats.org/spreadsheetml/2006/main" count="30" uniqueCount="30">
  <si>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</si>
  <si>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</si>
  <si>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</si>
  <si>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</si>
  <si>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</si>
  <si>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</si>
  <si>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</si>
  <si>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</si>
  <si>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</si>
  <si>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</si>
  <si>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-</t>
  </si>
  <si>
    <t>рублей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</si>
  <si>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</si>
  <si>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ИТОГО</t>
  </si>
  <si>
    <t xml:space="preserve">1 КП </t>
  </si>
  <si>
    <t xml:space="preserve">2 КП </t>
  </si>
  <si>
    <t xml:space="preserve">3 КП </t>
  </si>
  <si>
    <t>min Цена за единицу изм.  (руб.)</t>
  </si>
  <si>
    <t>Н(М)ЦК, (руб.)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</si>
  <si>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</si>
  <si>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</si>
  <si>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</si>
  <si>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</si>
  <si>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Коммерческие предложения (руб./ед.изм.)</t>
  </si>
  <si>
    <t xml:space="preserve">Приложение 2 к Извещению
об осуществлении закупки
</t>
  </si>
  <si>
    <t xml:space="preserve">Наименование предмета контракта/наименование по окпд/ктру 
</t>
  </si>
  <si>
    <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</t>
    </r>
    <r>
      <rPr>
        <b/>
        <i/>
        <sz val="10"/>
        <color rgb="FFFF0000"/>
        <rFont val="Times New Roman"/>
        <family val="1"/>
        <charset val="204"/>
      </rPr>
      <t xml:space="preserve">  (не должен превышать 33%)</t>
    </r>
  </si>
  <si>
    <t>За начальную сумму цен единиц товара принято</t>
  </si>
  <si>
    <t>шт</t>
  </si>
  <si>
    <t>Передача неисключительных прав на антивирусное ПО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</si>
</sst>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00"/>
  </numFmts>
  <fonts count="13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i/>
      <sz val="10"/>
      <color rgb="FFFF0000"/>
      <name val="Times New Roman"/>
      <family val="1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/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8" fillId="0" borderId="0" xfId="0" applyFont="1" applyAlignment="1" applyProtection="1">
      <alignment horizontal="left" vertical="top" wrapText="1"/>
      <protection locked="0"/>
    </xf>
    <xf numFmtId="0" fontId="8" fillId="0" borderId="0" xfId="0" applyFont="1" applyAlignment="1" applyProtection="1">
      <alignment vertical="center"/>
      <protection locked="0"/>
    </xf>
    <xf numFmtId="165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164" fontId="9" fillId="0" borderId="1" xfId="1" applyFont="1" applyBorder="1" applyAlignment="1">
      <alignment horizontal="center" vertical="center" wrapText="1"/>
    </xf>
    <xf numFmtId="164" fontId="2" fillId="0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9" fillId="2" borderId="1" xfId="1" applyFont="1" applyFill="1" applyBorder="1" applyAlignment="1">
      <alignment horizontal="center" vertical="center" wrapText="1"/>
    </xf>
    <xf numFmtId="164" fontId="3" fillId="2" borderId="2" xfId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2" fillId="2" borderId="0" xfId="0" applyFont="1" applyFill="1"/>
    <xf numFmtId="0" fontId="9" fillId="2" borderId="1" xfId="0" applyFont="1" applyFill="1" applyBorder="1" applyAlignment="1">
      <alignment horizontal="center" vertical="top" wrapText="1"/>
    </xf>
    <xf numFmtId="0" fontId="6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8" fillId="2" borderId="0" xfId="0" applyFont="1" applyFill="1"/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2" borderId="0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164" fontId="2" fillId="0" borderId="0" xfId="1" applyFont="1"/>
    <xf numFmtId="164" fontId="9" fillId="0" borderId="5" xfId="1" applyFont="1" applyBorder="1" applyAlignment="1">
      <alignment horizontal="center" vertical="top" wrapText="1"/>
    </xf>
    <xf numFmtId="164" fontId="2" fillId="0" borderId="1" xfId="1" applyFont="1" applyBorder="1" applyAlignment="1">
      <alignment horizontal="center" vertical="center"/>
    </xf>
    <xf numFmtId="164" fontId="5" fillId="0" borderId="0" xfId="1" applyFont="1" applyAlignment="1" applyProtection="1">
      <alignment wrapText="1"/>
      <protection locked="0"/>
    </xf>
    <xf numFmtId="164" fontId="5" fillId="0" borderId="0" xfId="1" applyFont="1" applyAlignment="1" applyProtection="1">
      <alignment horizontal="center" vertical="center"/>
      <protection locked="0"/>
    </xf>
    <xf numFmtId="164" fontId="5" fillId="0" borderId="0" xfId="1" applyFont="1" applyAlignment="1" applyProtection="1">
      <alignment horizontal="center" wrapText="1"/>
      <protection locked="0"/>
    </xf>
    <xf numFmtId="164" fontId="8" fillId="0" borderId="0" xfId="1" applyFont="1" applyAlignment="1" applyProtection="1">
      <alignment wrapText="1"/>
      <protection locked="0"/>
    </xf>
    <xf numFmtId="164" fontId="8" fillId="0" borderId="0" xfId="1" applyFont="1" applyAlignment="1" applyProtection="1">
      <alignment horizontal="center" vertical="center"/>
      <protection locked="0"/>
    </xf>
    <xf numFmtId="164" fontId="8" fillId="0" borderId="0" xfId="1" applyFont="1" applyAlignment="1" applyProtection="1">
      <alignment horizontal="center" wrapText="1"/>
      <protection locked="0"/>
    </xf>
    <xf numFmtId="164" fontId="8" fillId="0" borderId="0" xfId="1" applyFont="1"/>
    <xf numFmtId="2" fontId="9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4" fontId="9" fillId="0" borderId="1" xfId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3" fillId="2" borderId="3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</cellXfs>
  <cellStyles count="3">
    <cellStyle name="Обычный" xfId="0" builtinId="0"/>
    <cellStyle name="Обычный 10" xfId="2" xr:uid="{3C14527B-9414-4312-9F83-2DFACF52A182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1800</xdr:colOff>
      <xdr:row>5</xdr:row>
      <xdr:rowOff>1315095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1013220</xdr:colOff>
      <xdr:row>5</xdr:row>
      <xdr:rowOff>1351425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5</xdr:row>
      <xdr:rowOff>2676245</xdr:rowOff>
    </xdr:from>
    <xdr:to>
      <xdr:col>11</xdr:col>
      <xdr:colOff>1012914</xdr:colOff>
      <xdr:row>5</xdr:row>
      <xdr:rowOff>3030312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5</xdr:row>
      <xdr:rowOff>1404360</xdr:rowOff>
    </xdr:from>
    <xdr:to>
      <xdr:col>11</xdr:col>
      <xdr:colOff>440220</xdr:colOff>
      <xdr:row>5</xdr:row>
      <xdr:rowOff>1621530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6"/>
  <sheetViews>
    <sheetView tabSelected="1" zoomScale="85" zoomScaleNormal="85" zoomScaleSheetLayoutView="100" workbookViewId="0">
      <selection activeCell="B8" sqref="B8:N8"/>
    </sheetView>
  </sheetViews>
  <sheetFormatPr defaultRowHeight="14.4" x14ac:dyDescent="0.3"/>
  <cols>
    <col min="1" max="1" width="3.33203125" style="1" customWidth="1"/>
    <col min="2" max="2" width="38.44140625" style="1" customWidth="1"/>
    <col min="3" max="3" width="7" style="1" customWidth="1"/>
    <col min="4" max="4" width="6.6640625" style="1" customWidth="1"/>
    <col min="5" max="5" width="14.44140625" style="34" customWidth="1"/>
    <col min="6" max="6" width="12.33203125" style="34" customWidth="1"/>
    <col min="7" max="7" width="12.5546875" style="34" customWidth="1"/>
    <col min="8" max="8" width="9.33203125" style="1" customWidth="1"/>
    <col min="9" max="10" width="15.44140625" style="1" customWidth="1"/>
    <col min="11" max="11" width="14.33203125" style="25" customWidth="1"/>
    <col min="12" max="12" width="15.5546875" style="1" customWidth="1"/>
    <col min="13" max="13" width="12.5546875" style="1" customWidth="1"/>
    <col min="14" max="14" width="14.33203125" style="1" customWidth="1"/>
    <col min="15" max="15" width="15.5546875" style="1" customWidth="1"/>
    <col min="16" max="256" width="9.33203125" style="1" customWidth="1"/>
    <col min="257" max="1024" width="9.33203125" customWidth="1"/>
  </cols>
  <sheetData>
    <row r="1" spans="1:15" ht="29.7" customHeight="1" x14ac:dyDescent="0.3">
      <c r="N1" s="46" t="s">
        <v>24</v>
      </c>
      <c r="O1" s="47"/>
    </row>
    <row r="2" spans="1:15" x14ac:dyDescent="0.3">
      <c r="N2" s="47"/>
      <c r="O2" s="47"/>
    </row>
    <row r="3" spans="1:15" s="6" customFormat="1" ht="46.2" customHeight="1" x14ac:dyDescent="0.35">
      <c r="A3" s="53" t="s">
        <v>22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 s="6" customFormat="1" ht="48.75" customHeight="1" x14ac:dyDescent="0.35">
      <c r="A4" s="5"/>
      <c r="B4" s="5" t="s">
        <v>0</v>
      </c>
      <c r="C4" s="54" t="s">
        <v>1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"/>
      <c r="O4" s="5"/>
    </row>
    <row r="5" spans="1:15" ht="39" customHeight="1" x14ac:dyDescent="0.3">
      <c r="A5" s="55" t="s">
        <v>2</v>
      </c>
      <c r="B5" s="56" t="s">
        <v>25</v>
      </c>
      <c r="C5" s="55" t="s">
        <v>3</v>
      </c>
      <c r="D5" s="55" t="s">
        <v>4</v>
      </c>
      <c r="E5" s="57" t="s">
        <v>23</v>
      </c>
      <c r="F5" s="57"/>
      <c r="G5" s="57"/>
      <c r="H5" s="7"/>
      <c r="I5" s="44" t="s">
        <v>20</v>
      </c>
      <c r="J5" s="44"/>
      <c r="K5" s="44"/>
      <c r="L5" s="45" t="s">
        <v>19</v>
      </c>
      <c r="M5" s="45"/>
      <c r="N5" s="45"/>
      <c r="O5" s="45"/>
    </row>
    <row r="6" spans="1:15" ht="244.5" customHeight="1" x14ac:dyDescent="0.3">
      <c r="A6" s="56"/>
      <c r="B6" s="56"/>
      <c r="C6" s="56"/>
      <c r="D6" s="56"/>
      <c r="E6" s="35" t="s">
        <v>14</v>
      </c>
      <c r="F6" s="35" t="s">
        <v>15</v>
      </c>
      <c r="G6" s="35" t="s">
        <v>16</v>
      </c>
      <c r="H6" s="8" t="s">
        <v>5</v>
      </c>
      <c r="I6" s="9" t="s">
        <v>6</v>
      </c>
      <c r="J6" s="9" t="s">
        <v>7</v>
      </c>
      <c r="K6" s="26" t="s">
        <v>26</v>
      </c>
      <c r="L6" s="9" t="s">
        <v>8</v>
      </c>
      <c r="M6" s="9" t="s">
        <v>9</v>
      </c>
      <c r="N6" s="9" t="s">
        <v>17</v>
      </c>
      <c r="O6" s="9" t="s">
        <v>18</v>
      </c>
    </row>
    <row r="7" spans="1:15" ht="59.25" customHeight="1" x14ac:dyDescent="0.3">
      <c r="A7" s="30">
        <v>1</v>
      </c>
      <c r="B7" s="31" t="s">
        <v>29</v>
      </c>
      <c r="C7" s="33" t="s">
        <v>28</v>
      </c>
      <c r="D7" s="15">
        <v>64</v>
      </c>
      <c r="E7" s="36">
        <v>781.2</v>
      </c>
      <c r="F7" s="19">
        <v>790</v>
      </c>
      <c r="G7" s="19">
        <v>793.5</v>
      </c>
      <c r="H7" s="14" t="s">
        <v>10</v>
      </c>
      <c r="I7" s="13">
        <f t="shared" ref="I7" si="0">AVERAGE(E7:G7)</f>
        <v>788.23333333333323</v>
      </c>
      <c r="J7" s="15">
        <f t="shared" ref="J7" si="1">SQRT(((SUM((POWER(G7-I7,2)),(POWER(F7-I7,2)),(POWER(E7-I7,2)))/(COLUMNS(E7:G7)-1))))</f>
        <v>6.3374547993128134</v>
      </c>
      <c r="K7" s="20">
        <f t="shared" ref="K7" si="2">J7/I7*100</f>
        <v>0.80400745963286857</v>
      </c>
      <c r="L7" s="13">
        <f t="shared" ref="L7" si="3">((D7/3)*(SUM(E7:G7)))</f>
        <v>50446.933333333327</v>
      </c>
      <c r="M7" s="16">
        <f t="shared" ref="M7" si="4">L7/D7</f>
        <v>788.23333333333323</v>
      </c>
      <c r="N7" s="18">
        <f t="shared" ref="N7" si="5">MIN(E7:G7)</f>
        <v>781.2</v>
      </c>
      <c r="O7" s="18">
        <f>N7*D7</f>
        <v>49996.800000000003</v>
      </c>
    </row>
    <row r="8" spans="1:15" s="17" customFormat="1" ht="40.200000000000003" customHeight="1" x14ac:dyDescent="0.3">
      <c r="A8" s="32"/>
      <c r="B8" s="48" t="s">
        <v>13</v>
      </c>
      <c r="C8" s="49"/>
      <c r="D8" s="49"/>
      <c r="E8" s="49"/>
      <c r="F8" s="49"/>
      <c r="G8" s="50"/>
      <c r="H8" s="50"/>
      <c r="I8" s="50"/>
      <c r="J8" s="50"/>
      <c r="K8" s="50"/>
      <c r="L8" s="50"/>
      <c r="M8" s="50"/>
      <c r="N8" s="51"/>
      <c r="O8" s="21">
        <f>SUM(O7:O7)</f>
        <v>49996.800000000003</v>
      </c>
    </row>
    <row r="9" spans="1:15" s="10" customFormat="1" ht="30" customHeight="1" x14ac:dyDescent="0.3">
      <c r="A9" s="59" t="s">
        <v>27</v>
      </c>
      <c r="B9" s="60"/>
      <c r="C9" s="60"/>
      <c r="D9" s="60"/>
      <c r="E9" s="60"/>
      <c r="F9" s="60"/>
      <c r="G9" s="60"/>
      <c r="H9" s="60"/>
      <c r="I9" s="22">
        <f>O8</f>
        <v>49996.800000000003</v>
      </c>
      <c r="J9" s="23" t="s">
        <v>11</v>
      </c>
      <c r="K9" s="23"/>
      <c r="L9" s="23"/>
      <c r="M9" s="23"/>
      <c r="N9" s="23"/>
      <c r="O9" s="24"/>
    </row>
    <row r="10" spans="1:15" ht="37.950000000000003" customHeight="1" x14ac:dyDescent="0.3">
      <c r="A10" s="61" t="s">
        <v>21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</row>
    <row r="11" spans="1:15" ht="52.5" customHeight="1" x14ac:dyDescent="0.3">
      <c r="A11" s="62" t="s">
        <v>12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15" s="3" customFormat="1" ht="15.6" customHeight="1" x14ac:dyDescent="0.3">
      <c r="A12" s="58"/>
      <c r="B12" s="58"/>
      <c r="C12" s="58"/>
      <c r="D12" s="2"/>
      <c r="E12" s="37"/>
      <c r="F12" s="38"/>
      <c r="G12" s="39"/>
      <c r="K12" s="27"/>
    </row>
    <row r="13" spans="1:15" s="3" customFormat="1" ht="11.25" customHeight="1" x14ac:dyDescent="0.3">
      <c r="A13" s="4"/>
      <c r="B13" s="4"/>
      <c r="C13" s="4"/>
      <c r="D13" s="2"/>
      <c r="E13" s="37"/>
      <c r="F13" s="38"/>
      <c r="G13" s="39"/>
      <c r="K13" s="27"/>
    </row>
    <row r="14" spans="1:15" s="12" customFormat="1" ht="21" customHeight="1" x14ac:dyDescent="0.35">
      <c r="A14" s="11"/>
      <c r="B14" s="11"/>
      <c r="C14" s="11"/>
      <c r="D14" s="6"/>
      <c r="E14" s="40"/>
      <c r="F14" s="41"/>
      <c r="G14" s="42"/>
      <c r="K14" s="28"/>
    </row>
    <row r="15" spans="1:15" s="6" customFormat="1" ht="19.5" customHeight="1" x14ac:dyDescent="0.35">
      <c r="A15" s="52"/>
      <c r="B15" s="52"/>
      <c r="E15" s="43"/>
      <c r="F15" s="43"/>
      <c r="G15" s="43"/>
      <c r="K15" s="29"/>
    </row>
    <row r="16" spans="1:15" s="3" customFormat="1" ht="15.6" x14ac:dyDescent="0.3">
      <c r="A16" s="58"/>
      <c r="B16" s="58"/>
      <c r="C16" s="58"/>
      <c r="D16" s="2"/>
      <c r="E16" s="37"/>
      <c r="F16" s="38"/>
      <c r="G16" s="39"/>
      <c r="K16" s="27"/>
    </row>
  </sheetData>
  <mergeCells count="17">
    <mergeCell ref="A16:C16"/>
    <mergeCell ref="A9:H9"/>
    <mergeCell ref="A10:O10"/>
    <mergeCell ref="A12:C12"/>
    <mergeCell ref="A11:O11"/>
    <mergeCell ref="I5:K5"/>
    <mergeCell ref="L5:O5"/>
    <mergeCell ref="N1:O2"/>
    <mergeCell ref="B8:N8"/>
    <mergeCell ref="A15:B15"/>
    <mergeCell ref="A3:O3"/>
    <mergeCell ref="C4:M4"/>
    <mergeCell ref="A5:A6"/>
    <mergeCell ref="B5:B6"/>
    <mergeCell ref="C5:C6"/>
    <mergeCell ref="D5:D6"/>
    <mergeCell ref="E5:G5"/>
  </mergeCells>
  <phoneticPr fontId="12" type="noConversion"/>
  <printOptions gridLines="1"/>
  <pageMargins left="0.31496062992125984" right="0.31496062992125984" top="0.35433070866141736" bottom="0.35433070866141736" header="0.31496062992125984" footer="0.31496062992125984"/>
  <pageSetup paperSize="9" scale="66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JERRY</cp:lastModifiedBy>
  <cp:revision>1</cp:revision>
  <cp:lastPrinted>2022-02-02T06:43:45Z</cp:lastPrinted>
  <dcterms:created xsi:type="dcterms:W3CDTF">2014-01-15T21:15:09Z</dcterms:created>
  <dcterms:modified xsi:type="dcterms:W3CDTF">2026-09-10T09:19:40Z</dcterms:modified>
  <cp:category/>
  <cp:contentStatus/>
</cp:coreProperties>
</file>