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закупки\ОСАГО\Октябрь\03-11-2026_15-36-25\"/>
    </mc:Choice>
  </mc:AlternateContent>
  <xr:revisionPtr revIDLastSave="0" documentId="13_ncr:1_{03409EB6-3E5D-406D-855C-C00A88942B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Расчет" sheetId="4" r:id="rId1"/>
  </sheets>
  <definedNames>
    <definedName name="_xlnm._FilterDatabase" localSheetId="0" hidden="1">Расчет!#REF!</definedName>
    <definedName name="АДРЕСА">#REF!</definedName>
    <definedName name="АРМ">#REF!</definedName>
    <definedName name="Вилка">#REF!</definedName>
    <definedName name="ИсполнителиАРМ">#REF!</definedName>
    <definedName name="Механики">#REF!</definedName>
    <definedName name="_xlnm.Print_Area" localSheetId="0">Расчет!$A$1:$P$22</definedName>
    <definedName name="Подразделение">#REF!</definedName>
    <definedName name="СИСТЕМЫ">#REF!</definedName>
    <definedName name="списание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1" i="4" l="1"/>
  <c r="P10" i="4"/>
  <c r="N10" i="4"/>
  <c r="P9" i="4"/>
  <c r="N9" i="4"/>
</calcChain>
</file>

<file path=xl/sharedStrings.xml><?xml version="1.0" encoding="utf-8"?>
<sst xmlns="http://schemas.openxmlformats.org/spreadsheetml/2006/main" count="45" uniqueCount="42">
  <si>
    <t xml:space="preserve"> УТВЕРЖДАЮ
Заместительдиректора 
ГБУ «Киришское ДРСУ»
________________________В.А. КЛИШИН
</t>
  </si>
  <si>
    <t>Обоснование начальной (максимальной) цены контракта на оказание услуг по обязательному страхованию гражданской ответственности владельцев транспортных средств (ОСАГО)</t>
  </si>
  <si>
    <t>Основные характеристики объекта закупки</t>
  </si>
  <si>
    <t>Согласно описания объекта закупки</t>
  </si>
  <si>
    <t>Используемый метод определения НМЦК с обоснованием</t>
  </si>
  <si>
    <t>Тарифный метод. Расчет произведен в соответствии с федеральным законом от 25.04.2002 №40-ФЗ "Об обязательном страховании гражданской ответственности транспортных средств" и Указания Центрального банка Российской Федерации от 09 октября 2025 года № 7204-У "О страховых тарифах по обязательному страхованию гражданской ответственности владельцев транспортных средств ".</t>
  </si>
  <si>
    <t>Обоснование использования выбранного метода</t>
  </si>
  <si>
    <t>Основание ч.8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нужд".</t>
  </si>
  <si>
    <t>№ п/п</t>
  </si>
  <si>
    <t>Категория ТС</t>
  </si>
  <si>
    <t>ДВС / мощность (л.с. )</t>
  </si>
  <si>
    <t>Разреш. максим. масса ТС (кг)</t>
  </si>
  <si>
    <r>
      <rPr>
        <b/>
        <sz val="12"/>
        <rFont val="Times New Roman"/>
        <charset val="204"/>
      </rPr>
      <t>Тип техники</t>
    </r>
    <r>
      <rPr>
        <b/>
        <vertAlign val="superscript"/>
        <sz val="12"/>
        <rFont val="Times New Roman"/>
        <charset val="204"/>
      </rPr>
      <t>1</t>
    </r>
  </si>
  <si>
    <t>Категория1 ТС/СМ</t>
  </si>
  <si>
    <r>
      <rPr>
        <b/>
        <sz val="12"/>
        <rFont val="Times New Roman"/>
        <charset val="204"/>
      </rPr>
      <t>Базовый тариф</t>
    </r>
    <r>
      <rPr>
        <b/>
        <vertAlign val="superscript"/>
        <sz val="12"/>
        <rFont val="Times New Roman"/>
        <charset val="204"/>
      </rPr>
      <t>2</t>
    </r>
    <r>
      <rPr>
        <b/>
        <sz val="12"/>
        <rFont val="Times New Roman"/>
        <charset val="204"/>
      </rPr>
      <t xml:space="preserve"> ОСАГО (руб.)</t>
    </r>
  </si>
  <si>
    <t>Коэффициенты страховых тарифов</t>
  </si>
  <si>
    <t>Стоимости за услугу по
 оформлению страховых полисов ОСАГО (руб.)*</t>
  </si>
  <si>
    <t>Количество техники данной категории, подлежаще страхованию</t>
  </si>
  <si>
    <t>Суммарная стоимость за услуги по
 оформлению страховых полисов ОСАГО на данную категорию (руб.)</t>
  </si>
  <si>
    <r>
      <rPr>
        <b/>
        <sz val="12"/>
        <rFont val="Times New Roman"/>
        <charset val="204"/>
      </rPr>
      <t>КТ</t>
    </r>
    <r>
      <rPr>
        <b/>
        <vertAlign val="superscript"/>
        <sz val="12"/>
        <rFont val="Times New Roman"/>
        <charset val="204"/>
      </rPr>
      <t>3</t>
    </r>
  </si>
  <si>
    <r>
      <rPr>
        <b/>
        <sz val="12"/>
        <rFont val="Times New Roman"/>
        <charset val="204"/>
      </rPr>
      <t>КБМ</t>
    </r>
    <r>
      <rPr>
        <b/>
        <vertAlign val="superscript"/>
        <sz val="12"/>
        <rFont val="Times New Roman"/>
        <charset val="204"/>
      </rPr>
      <t>4</t>
    </r>
  </si>
  <si>
    <r>
      <rPr>
        <b/>
        <sz val="12"/>
        <rFont val="Times New Roman"/>
        <charset val="204"/>
      </rPr>
      <t>КО</t>
    </r>
    <r>
      <rPr>
        <b/>
        <vertAlign val="superscript"/>
        <sz val="12"/>
        <rFont val="Times New Roman"/>
        <charset val="204"/>
      </rPr>
      <t xml:space="preserve">5  </t>
    </r>
    <r>
      <rPr>
        <b/>
        <sz val="12"/>
        <rFont val="Times New Roman"/>
        <charset val="204"/>
      </rPr>
      <t xml:space="preserve">            </t>
    </r>
  </si>
  <si>
    <r>
      <rPr>
        <b/>
        <sz val="12"/>
        <rFont val="Times New Roman"/>
        <charset val="204"/>
      </rPr>
      <t>КМ</t>
    </r>
    <r>
      <rPr>
        <b/>
        <vertAlign val="superscript"/>
        <sz val="12"/>
        <rFont val="Times New Roman"/>
        <charset val="204"/>
      </rPr>
      <t>6</t>
    </r>
  </si>
  <si>
    <r>
      <rPr>
        <b/>
        <sz val="12"/>
        <rFont val="Times New Roman"/>
        <charset val="204"/>
      </rPr>
      <t>КС</t>
    </r>
    <r>
      <rPr>
        <b/>
        <vertAlign val="superscript"/>
        <sz val="12"/>
        <rFont val="Times New Roman"/>
        <charset val="204"/>
      </rPr>
      <t>7</t>
    </r>
  </si>
  <si>
    <r>
      <rPr>
        <b/>
        <sz val="12"/>
        <rFont val="Times New Roman"/>
        <charset val="204"/>
      </rPr>
      <t>КВС</t>
    </r>
    <r>
      <rPr>
        <b/>
        <vertAlign val="superscript"/>
        <sz val="12"/>
        <rFont val="Times New Roman"/>
        <charset val="204"/>
      </rPr>
      <t>8</t>
    </r>
  </si>
  <si>
    <t>Оформление страхования автогражданской ответственности (полис ОСАГО) для тракторов, самоходных дорожно-строительных и иных машин (не включая транспортные средства, не имеющие колесных движителей)</t>
  </si>
  <si>
    <t>не учитывается</t>
  </si>
  <si>
    <t>ТС</t>
  </si>
  <si>
    <t>ТСД-СиИМ</t>
  </si>
  <si>
    <t>Оформление страхования автогражданской ответственности (полис ОСАГО) для транспортных средств категории «С» и «СЕ» с разрешенной максимальной массой 16 тонн и менее</t>
  </si>
  <si>
    <t>до 16000</t>
  </si>
  <si>
    <t>C</t>
  </si>
  <si>
    <t>ИТОГО начальная (максимальная) цена Контракта, НДС не облагается на основании главы 21 статьи 149 пункта 3 подпункта 7 Налогового Кодекса Российской Федерации:</t>
  </si>
  <si>
    <t>*Расчет страховых премий произведен в соответствии со ст. 8, 9 Федерального Закона от 25 апреля 2002 г. № 40-ФЗ  "Об обязательном страховании гражданской ответственности владельцев транспортных средств" и Указания Центрального Банка Российской Федерации от 9 октября 2025 г. № 7204-У "О страховых тарифах по обязательному страхованию гражданской ответственности владельцев транспортных средств".</t>
  </si>
  <si>
    <r>
      <rPr>
        <sz val="10"/>
        <color indexed="8"/>
        <rFont val="Times New Roman"/>
        <charset val="204"/>
      </rPr>
      <t>Тип ТС</t>
    </r>
    <r>
      <rPr>
        <vertAlign val="superscript"/>
        <sz val="10"/>
        <color indexed="8"/>
        <rFont val="Times New Roman"/>
        <charset val="204"/>
      </rPr>
      <t xml:space="preserve">1   </t>
    </r>
    <r>
      <rPr>
        <sz val="10"/>
        <color indexed="8"/>
        <rFont val="Times New Roman"/>
        <charset val="204"/>
      </rPr>
      <t xml:space="preserve"> С - Грузовые автомобили (транспортные средства категории "С"); В - легковые автомобили (транспортные средства категориии "В"); D - автобусы; ТСД-СиИМ - тракторы, самоходные дорожно-строительные и иные машины.</t>
    </r>
  </si>
  <si>
    <r>
      <rPr>
        <sz val="10"/>
        <color indexed="8"/>
        <rFont val="Times New Roman"/>
        <charset val="204"/>
      </rPr>
      <t>Тариф базовый</t>
    </r>
    <r>
      <rPr>
        <vertAlign val="superscript"/>
        <sz val="10"/>
        <color indexed="8"/>
        <rFont val="Times New Roman"/>
        <charset val="204"/>
      </rPr>
      <t xml:space="preserve">2 </t>
    </r>
    <r>
      <rPr>
        <sz val="10"/>
        <color indexed="8"/>
        <rFont val="Times New Roman"/>
        <charset val="204"/>
      </rPr>
      <t xml:space="preserve">- базовая ставка страхового тарифа по обязательному страхованию гражданской ответственности транспортных средств, минимальный и максимальный размер которого установлен законом об ОСАГО. </t>
    </r>
  </si>
  <si>
    <r>
      <rPr>
        <sz val="10"/>
        <color indexed="8"/>
        <rFont val="Times New Roman"/>
        <charset val="204"/>
      </rPr>
      <t>КТ</t>
    </r>
    <r>
      <rPr>
        <vertAlign val="superscript"/>
        <sz val="10"/>
        <color indexed="8"/>
        <rFont val="Times New Roman"/>
        <charset val="204"/>
      </rPr>
      <t xml:space="preserve">3 </t>
    </r>
    <r>
      <rPr>
        <sz val="10"/>
        <color indexed="8"/>
        <rFont val="Times New Roman"/>
        <charset val="204"/>
      </rPr>
      <t>- коэффициент страховых тарифов в зависимости от территории преимущественного использования транспортного средства.</t>
    </r>
  </si>
  <si>
    <r>
      <rPr>
        <sz val="10"/>
        <color indexed="8"/>
        <rFont val="Times New Roman"/>
        <charset val="204"/>
      </rPr>
      <t>КБМ</t>
    </r>
    <r>
      <rPr>
        <vertAlign val="superscript"/>
        <sz val="10"/>
        <color indexed="8"/>
        <rFont val="Times New Roman"/>
        <charset val="204"/>
      </rPr>
      <t xml:space="preserve">4 </t>
    </r>
    <r>
      <rPr>
        <sz val="10"/>
        <color indexed="8"/>
        <rFont val="Times New Roman"/>
        <charset val="204"/>
      </rPr>
      <t>- коэффициент страховых тарифов "бонус-малус", учитывающий наличие или отсутствие страховых случаев, произошедших в период действия предыдущих договоров ОСАГО на данное транспортное средство.</t>
    </r>
  </si>
  <si>
    <r>
      <rPr>
        <sz val="10"/>
        <color indexed="8"/>
        <rFont val="Times New Roman"/>
        <charset val="204"/>
      </rPr>
      <t>КО</t>
    </r>
    <r>
      <rPr>
        <vertAlign val="superscript"/>
        <sz val="10"/>
        <color indexed="8"/>
        <rFont val="Times New Roman"/>
        <charset val="204"/>
      </rPr>
      <t>5</t>
    </r>
    <r>
      <rPr>
        <sz val="10"/>
        <color indexed="8"/>
        <rFont val="Times New Roman"/>
        <charset val="204"/>
      </rPr>
      <t xml:space="preserve"> - коэффициент страховых тарифов, не предусматривающий ограничения количества лиц, допущенных к управлению транспортным средством. </t>
    </r>
  </si>
  <si>
    <r>
      <rPr>
        <sz val="10"/>
        <color indexed="8"/>
        <rFont val="Times New Roman"/>
        <charset val="204"/>
      </rPr>
      <t>КМ</t>
    </r>
    <r>
      <rPr>
        <vertAlign val="superscript"/>
        <sz val="10"/>
        <color indexed="8"/>
        <rFont val="Times New Roman"/>
        <charset val="204"/>
      </rPr>
      <t xml:space="preserve">6 </t>
    </r>
    <r>
      <rPr>
        <sz val="10"/>
        <color indexed="8"/>
        <rFont val="Times New Roman"/>
        <charset val="204"/>
      </rPr>
      <t>- коэффициент страховых тарифов в зависимости от технических характеристик транспортного средства, в частности мощности двигателя легкового автомобиля категории "В".</t>
    </r>
  </si>
  <si>
    <r>
      <rPr>
        <sz val="10"/>
        <color indexed="8"/>
        <rFont val="Times New Roman"/>
        <charset val="204"/>
      </rPr>
      <t>КС</t>
    </r>
    <r>
      <rPr>
        <vertAlign val="superscript"/>
        <sz val="10"/>
        <color indexed="8"/>
        <rFont val="Times New Roman"/>
        <charset val="204"/>
      </rPr>
      <t>7</t>
    </r>
    <r>
      <rPr>
        <sz val="10"/>
        <color indexed="8"/>
        <rFont val="Times New Roman"/>
        <charset val="204"/>
      </rPr>
      <t xml:space="preserve"> - коэффициент страховых тарифов в зависимости от периода использования автомобиля (10 месяцев и более).</t>
    </r>
  </si>
  <si>
    <r>
      <rPr>
        <sz val="10"/>
        <color indexed="8"/>
        <rFont val="Times New Roman"/>
        <charset val="204"/>
      </rPr>
      <t>КВС</t>
    </r>
    <r>
      <rPr>
        <vertAlign val="superscript"/>
        <sz val="10"/>
        <color indexed="8"/>
        <rFont val="Times New Roman"/>
        <charset val="204"/>
      </rPr>
      <t>8</t>
    </r>
    <r>
      <rPr>
        <sz val="10"/>
        <color indexed="8"/>
        <rFont val="Times New Roman"/>
        <charset val="204"/>
      </rPr>
      <t xml:space="preserve"> - коэффициент страховых тарифов в зависимости от характеристик (навыков) допущенных к управлению транспортным средством водителей (стажа управления транспортными средствами, соответствующими по категории транспортному средству, в отношении которого заключается договор обязательного страхования, возраста водителя).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</si>
</sst>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\.mm\.yyyy"/>
  </numFmts>
  <fonts count="16">
    <font>
      <sz val="11"/>
      <color theme="1"/>
      <name val="Calibri"/>
      <charset val="20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4"/>
      <color theme="1"/>
      <name val="Times New Roman"/>
      <charset val="204"/>
    </font>
    <font>
      <b/>
      <sz val="14"/>
      <color theme="1"/>
      <name val="Times New Roman"/>
      <charset val="204"/>
    </font>
    <font>
      <b/>
      <sz val="14"/>
      <color indexed="8"/>
      <name val="Times New Roman"/>
      <charset val="204"/>
    </font>
    <font>
      <b/>
      <sz val="10"/>
      <color theme="1"/>
      <name val="Times New Roman"/>
      <charset val="204"/>
    </font>
    <font>
      <b/>
      <sz val="10"/>
      <color indexed="8"/>
      <name val="Times New Roman"/>
      <charset val="204"/>
    </font>
    <font>
      <sz val="10"/>
      <color indexed="8"/>
      <name val="Times New Roman"/>
      <charset val="204"/>
    </font>
    <font>
      <b/>
      <sz val="12"/>
      <name val="Times New Roman"/>
      <charset val="204"/>
    </font>
    <font>
      <sz val="12"/>
      <name val="Times New Roman"/>
      <charset val="204"/>
    </font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0"/>
      <name val="Arial"/>
      <charset val="204"/>
    </font>
    <font>
      <b/>
      <vertAlign val="superscript"/>
      <sz val="12"/>
      <name val="Times New Roman"/>
      <charset val="204"/>
    </font>
    <font>
      <vertAlign val="superscript"/>
      <sz val="10"/>
      <color indexed="8"/>
      <name val="Times New Roman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2" fillId="0" borderId="0"/>
    <xf numFmtId="0" fontId="13" fillId="0" borderId="0"/>
    <xf numFmtId="0" fontId="11" fillId="0" borderId="0"/>
    <xf numFmtId="0" fontId="13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/>
    </xf>
    <xf numFmtId="4" fontId="9" fillId="0" borderId="4" xfId="2" applyNumberFormat="1" applyFont="1" applyBorder="1" applyAlignment="1">
      <alignment horizontal="center" vertical="center" wrapText="1"/>
    </xf>
    <xf numFmtId="4" fontId="9" fillId="0" borderId="9" xfId="2" applyNumberFormat="1" applyFont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left" vertical="center" wrapText="1"/>
    </xf>
    <xf numFmtId="3" fontId="10" fillId="0" borderId="4" xfId="2" applyNumberFormat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164" fontId="10" fillId="0" borderId="4" xfId="2" applyNumberFormat="1" applyFont="1" applyBorder="1" applyAlignment="1">
      <alignment horizontal="center" vertical="center" wrapText="1"/>
    </xf>
    <xf numFmtId="4" fontId="10" fillId="0" borderId="4" xfId="2" applyNumberFormat="1" applyFont="1" applyBorder="1" applyAlignment="1">
      <alignment horizontal="center" vertical="center"/>
    </xf>
    <xf numFmtId="4" fontId="10" fillId="0" borderId="4" xfId="2" applyNumberFormat="1" applyFont="1" applyBorder="1" applyAlignment="1">
      <alignment horizontal="center" vertical="center" wrapText="1"/>
    </xf>
    <xf numFmtId="3" fontId="9" fillId="0" borderId="9" xfId="2" applyNumberFormat="1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/>
    </xf>
    <xf numFmtId="3" fontId="9" fillId="0" borderId="4" xfId="2" applyNumberFormat="1" applyFont="1" applyBorder="1" applyAlignment="1">
      <alignment horizontal="center" vertical="center"/>
    </xf>
    <xf numFmtId="4" fontId="9" fillId="0" borderId="4" xfId="2" applyNumberFormat="1" applyFont="1" applyBorder="1" applyAlignment="1">
      <alignment horizontal="center" vertical="top"/>
    </xf>
    <xf numFmtId="0" fontId="9" fillId="0" borderId="7" xfId="2" applyFont="1" applyBorder="1" applyAlignment="1">
      <alignment vertical="center"/>
    </xf>
    <xf numFmtId="0" fontId="8" fillId="0" borderId="0" xfId="2" applyFont="1" applyAlignment="1">
      <alignment horizontal="left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4" fontId="9" fillId="0" borderId="5" xfId="2" applyNumberFormat="1" applyFont="1" applyBorder="1" applyAlignment="1">
      <alignment horizontal="center" vertical="center" wrapText="1"/>
    </xf>
    <xf numFmtId="4" fontId="9" fillId="0" borderId="9" xfId="2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0" borderId="6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top"/>
    </xf>
    <xf numFmtId="0" fontId="9" fillId="0" borderId="2" xfId="2" applyFont="1" applyBorder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5">
    <cellStyle name="Обычный" xfId="0" builtinId="0"/>
    <cellStyle name="Обычный 2" xfId="1" xr:uid="{00000000-0005-0000-0000-000031000000}"/>
    <cellStyle name="Обычный 2 3" xfId="2" xr:uid="{00000000-0005-0000-0000-000032000000}"/>
    <cellStyle name="Обычный 3" xfId="3" xr:uid="{00000000-0005-0000-0000-000033000000}"/>
    <cellStyle name="Обычный 3 3" xfId="4" xr:uid="{00000000-0005-0000-0000-000034000000}"/>
  </cellStyles>
  <dxfs count="4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1" defaultTableStyle="TableStyleMedium2" defaultPivotStyle="PivotStyleLight16">
    <tableStyle name="Invisible" pivot="0" table="0" count="0" xr9:uid="{0658093F-E614-4A6B-82F9-0F20DE03E717}"/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showGridLines="0" tabSelected="1" topLeftCell="D2" zoomScale="85" zoomScaleNormal="85" zoomScaleSheetLayoutView="55" workbookViewId="0">
      <selection activeCell="O10" sqref="O10"/>
    </sheetView>
  </sheetViews>
  <sheetFormatPr defaultColWidth="9.109375" defaultRowHeight="15.6"/>
  <cols>
    <col min="1" max="1" width="9.33203125" style="3" customWidth="1"/>
    <col min="2" max="2" width="80" style="3" customWidth="1"/>
    <col min="3" max="3" width="20.109375" style="3" customWidth="1"/>
    <col min="4" max="4" width="18.5546875" style="1" customWidth="1"/>
    <col min="5" max="7" width="15.33203125" style="3" customWidth="1"/>
    <col min="8" max="10" width="11.6640625" style="3" customWidth="1"/>
    <col min="11" max="11" width="11.6640625" style="1" customWidth="1"/>
    <col min="12" max="13" width="11.6640625" style="3" customWidth="1"/>
    <col min="14" max="14" width="27" style="3" customWidth="1"/>
    <col min="15" max="15" width="27" style="1" customWidth="1"/>
    <col min="16" max="16" width="26.77734375" style="1" customWidth="1"/>
    <col min="17" max="18" width="24.5546875" style="3" hidden="1" customWidth="1"/>
    <col min="19" max="20" width="24.5546875" style="3" customWidth="1"/>
    <col min="21" max="16384" width="9.109375" style="3"/>
  </cols>
  <sheetData>
    <row r="1" spans="1:20" ht="15.75" customHeight="1">
      <c r="A1" s="4"/>
      <c r="B1" s="4"/>
      <c r="C1" s="4"/>
      <c r="E1" s="4"/>
      <c r="F1" s="4"/>
      <c r="G1" s="4"/>
      <c r="H1" s="1"/>
      <c r="J1" s="5"/>
      <c r="K1" s="6"/>
      <c r="L1" s="7"/>
      <c r="M1" s="7"/>
      <c r="N1" s="7"/>
      <c r="O1" s="7"/>
      <c r="P1" s="7"/>
    </row>
    <row r="2" spans="1:20" ht="88.2" customHeight="1">
      <c r="A2" s="4"/>
      <c r="B2" s="4"/>
      <c r="C2" s="4"/>
      <c r="E2" s="4"/>
      <c r="F2" s="4"/>
      <c r="G2" s="4"/>
      <c r="H2" s="1"/>
      <c r="J2" s="5"/>
      <c r="K2" s="8"/>
      <c r="L2" s="8"/>
      <c r="M2" s="8"/>
      <c r="N2" s="41" t="s">
        <v>0</v>
      </c>
      <c r="O2" s="42"/>
      <c r="P2" s="42"/>
      <c r="Q2" s="42"/>
    </row>
    <row r="3" spans="1:20" customFormat="1" ht="14.4">
      <c r="A3" s="43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5"/>
    </row>
    <row r="4" spans="1:20" customFormat="1" ht="40.5" customHeight="1">
      <c r="A4" s="30" t="s">
        <v>2</v>
      </c>
      <c r="B4" s="31"/>
      <c r="C4" s="32"/>
      <c r="D4" s="33" t="s">
        <v>3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5"/>
    </row>
    <row r="5" spans="1:20" customFormat="1" ht="44.25" customHeight="1">
      <c r="A5" s="30" t="s">
        <v>4</v>
      </c>
      <c r="B5" s="31"/>
      <c r="C5" s="32"/>
      <c r="D5" s="33" t="s">
        <v>5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5"/>
    </row>
    <row r="6" spans="1:20" customFormat="1" ht="30" customHeight="1">
      <c r="A6" s="30" t="s">
        <v>6</v>
      </c>
      <c r="B6" s="31"/>
      <c r="C6" s="32"/>
      <c r="D6" s="33" t="s">
        <v>7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5"/>
    </row>
    <row r="7" spans="1:20" s="1" customFormat="1" ht="82.5" customHeight="1">
      <c r="A7" s="25" t="s">
        <v>8</v>
      </c>
      <c r="B7" s="25" t="s">
        <v>9</v>
      </c>
      <c r="C7" s="25" t="s">
        <v>10</v>
      </c>
      <c r="D7" s="25" t="s">
        <v>11</v>
      </c>
      <c r="E7" s="25" t="s">
        <v>12</v>
      </c>
      <c r="F7" s="26" t="s">
        <v>13</v>
      </c>
      <c r="G7" s="26" t="s">
        <v>14</v>
      </c>
      <c r="H7" s="36" t="s">
        <v>15</v>
      </c>
      <c r="I7" s="37"/>
      <c r="J7" s="37"/>
      <c r="K7" s="37"/>
      <c r="L7" s="37"/>
      <c r="M7" s="38"/>
      <c r="N7" s="28" t="s">
        <v>16</v>
      </c>
      <c r="O7" s="28" t="s">
        <v>17</v>
      </c>
      <c r="P7" s="28" t="s">
        <v>18</v>
      </c>
    </row>
    <row r="8" spans="1:20" s="1" customFormat="1" ht="27.75" customHeight="1">
      <c r="A8" s="25"/>
      <c r="B8" s="25"/>
      <c r="C8" s="25"/>
      <c r="D8" s="25"/>
      <c r="E8" s="25"/>
      <c r="F8" s="27"/>
      <c r="G8" s="27"/>
      <c r="H8" s="9" t="s">
        <v>19</v>
      </c>
      <c r="I8" s="11" t="s">
        <v>20</v>
      </c>
      <c r="J8" s="9" t="s">
        <v>21</v>
      </c>
      <c r="K8" s="9" t="s">
        <v>22</v>
      </c>
      <c r="L8" s="9" t="s">
        <v>23</v>
      </c>
      <c r="M8" s="9" t="s">
        <v>24</v>
      </c>
      <c r="N8" s="29"/>
      <c r="O8" s="29"/>
      <c r="P8" s="29"/>
    </row>
    <row r="9" spans="1:20" s="1" customFormat="1" ht="46.8">
      <c r="A9" s="9">
        <v>1</v>
      </c>
      <c r="B9" s="13" t="s">
        <v>25</v>
      </c>
      <c r="C9" s="14" t="s">
        <v>26</v>
      </c>
      <c r="D9" s="14" t="s">
        <v>26</v>
      </c>
      <c r="E9" s="15" t="s">
        <v>27</v>
      </c>
      <c r="F9" s="16" t="s">
        <v>28</v>
      </c>
      <c r="G9" s="17">
        <v>3678</v>
      </c>
      <c r="H9" s="15">
        <v>0.84</v>
      </c>
      <c r="I9" s="18">
        <v>0.47</v>
      </c>
      <c r="J9" s="15">
        <v>1.97</v>
      </c>
      <c r="K9" s="15">
        <v>1</v>
      </c>
      <c r="L9" s="15">
        <v>1</v>
      </c>
      <c r="M9" s="15">
        <v>1</v>
      </c>
      <c r="N9" s="12">
        <f>ROUND(G9*H9*I9*J9*K9*L9*M9,2)</f>
        <v>2860.59</v>
      </c>
      <c r="O9" s="19">
        <v>2</v>
      </c>
      <c r="P9" s="12">
        <f>N9*O9</f>
        <v>5721.18</v>
      </c>
    </row>
    <row r="10" spans="1:20" s="2" customFormat="1" ht="46.8">
      <c r="A10" s="9">
        <v>2</v>
      </c>
      <c r="B10" s="13" t="s">
        <v>29</v>
      </c>
      <c r="C10" s="14" t="s">
        <v>26</v>
      </c>
      <c r="D10" s="20" t="s">
        <v>30</v>
      </c>
      <c r="E10" s="15" t="s">
        <v>27</v>
      </c>
      <c r="F10" s="16" t="s">
        <v>31</v>
      </c>
      <c r="G10" s="17">
        <v>13709</v>
      </c>
      <c r="H10" s="20">
        <v>1.24</v>
      </c>
      <c r="I10" s="18">
        <v>0.47</v>
      </c>
      <c r="J10" s="20">
        <v>1.97</v>
      </c>
      <c r="K10" s="20">
        <v>1</v>
      </c>
      <c r="L10" s="20">
        <v>1</v>
      </c>
      <c r="M10" s="20">
        <v>1</v>
      </c>
      <c r="N10" s="12">
        <f>ROUND(G10*H10*I10*J10*K10*L10*M10,2)</f>
        <v>15739.52</v>
      </c>
      <c r="O10" s="21">
        <v>8</v>
      </c>
      <c r="P10" s="12">
        <f>N10*O10</f>
        <v>125916.16</v>
      </c>
    </row>
    <row r="11" spans="1:20" ht="15" customHeight="1">
      <c r="A11" s="39" t="s">
        <v>32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22">
        <f>SUM(P9:P10)</f>
        <v>131637.34</v>
      </c>
    </row>
    <row r="12" spans="1:20">
      <c r="A12" s="23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20" ht="30" customHeight="1">
      <c r="A13" s="24" t="s">
        <v>33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20" s="1" customFormat="1">
      <c r="A14" s="24" t="s">
        <v>34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3"/>
      <c r="R14" s="3"/>
      <c r="S14" s="3"/>
      <c r="T14" s="3"/>
    </row>
    <row r="15" spans="1:20" ht="13.8">
      <c r="A15" s="24" t="s">
        <v>35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20" ht="13.8">
      <c r="A16" s="24" t="s">
        <v>36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16" ht="13.8">
      <c r="A17" s="24" t="s">
        <v>37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1:16" ht="13.8">
      <c r="A18" s="24" t="s">
        <v>38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spans="1:16" ht="13.8">
      <c r="A19" s="24" t="s">
        <v>39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  <row r="20" spans="1:16" ht="13.8">
      <c r="A20" s="24" t="s">
        <v>40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6" ht="13.8">
      <c r="A21" s="24" t="s">
        <v>41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</sheetData>
  <mergeCells count="29">
    <mergeCell ref="N2:Q2"/>
    <mergeCell ref="A3:R3"/>
    <mergeCell ref="A4:C4"/>
    <mergeCell ref="D4:R4"/>
    <mergeCell ref="A5:C5"/>
    <mergeCell ref="D5:R5"/>
    <mergeCell ref="A17:P17"/>
    <mergeCell ref="A18:P18"/>
    <mergeCell ref="A6:C6"/>
    <mergeCell ref="D6:R6"/>
    <mergeCell ref="H7:M7"/>
    <mergeCell ref="A11:O11"/>
    <mergeCell ref="A13:P13"/>
    <mergeCell ref="A19:P19"/>
    <mergeCell ref="A20:P20"/>
    <mergeCell ref="A21:P21"/>
    <mergeCell ref="A7:A8"/>
    <mergeCell ref="B7:B8"/>
    <mergeCell ref="C7:C8"/>
    <mergeCell ref="D7:D8"/>
    <mergeCell ref="E7:E8"/>
    <mergeCell ref="F7:F8"/>
    <mergeCell ref="G7:G8"/>
    <mergeCell ref="N7:N8"/>
    <mergeCell ref="O7:O8"/>
    <mergeCell ref="P7:P8"/>
    <mergeCell ref="A14:P14"/>
    <mergeCell ref="A15:P15"/>
    <mergeCell ref="A16:P16"/>
  </mergeCells>
  <conditionalFormatting sqref="B10">
    <cfRule type="duplicateValues" dxfId="3" priority="141"/>
    <cfRule type="duplicateValues" dxfId="2" priority="142"/>
    <cfRule type="duplicateValues" dxfId="1" priority="143"/>
    <cfRule type="duplicateValues" dxfId="0" priority="144"/>
  </conditionalFormatting>
  <pageMargins left="0.7" right="0.7" top="0.75" bottom="0.75" header="0.3" footer="0.3"/>
  <pageSetup paperSize="9" scale="1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1020-19</dc:creator>
  <cp:lastModifiedBy>User</cp:lastModifiedBy>
  <cp:lastPrinted>2023-09-06T10:14:00Z</cp:lastPrinted>
  <dcterms:created xsi:type="dcterms:W3CDTF">2022-09-22T08:57:00Z</dcterms:created>
  <dcterms:modified xsi:type="dcterms:W3CDTF">2026-11-05T07:18:35Z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7CEB19A892B146B4AA34ECD5004971B4_13</vt:lpwstr>
  </property>
  <property fmtid="{D5CDD505-2E9C-101B-9397-08002B2CF9AE}" pid="3" name="KSOProductBuildVer">
    <vt:lpwstr>1049-12.1.0.29162</vt:lpwstr>
  </property>
  <property fmtid="{D5CDD505-2E9C-101B-9397-08002B2CF9AE}" pid="4" name="CalculationRule">
    <vt:i4>0</vt:i4>
  </property>
</Properties>
</file>