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я\Desktop\2026\ФЦ Лидер\переписка\комитет по культуре\согласование ЗнЗ\аптечка для ПВР\"/>
    </mc:Choice>
  </mc:AlternateContent>
  <bookViews>
    <workbookView xWindow="0" yWindow="0" windowWidth="23040" windowHeight="10128"/>
  </bookViews>
  <sheets>
    <sheet name="Расчет НМЦК" sheetId="3" r:id="rId1"/>
  </sheets>
  <definedNames>
    <definedName name="_xlnm.Print_Area" localSheetId="0">'Расчет НМЦК'!$A$1:$L$15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3" l="1"/>
  <c r="K6" i="3" s="1"/>
  <c r="K7" i="3" s="1"/>
  <c r="I6" i="3" l="1"/>
  <c r="J6" i="3" s="1"/>
</calcChain>
</file>

<file path=xl/sharedStrings.xml><?xml version="1.0" encoding="utf-8"?>
<sst xmlns="http://schemas.openxmlformats.org/spreadsheetml/2006/main" count="21" uniqueCount="21">
  <si>
    <t xml:space="preserve">Обоснование (начальной) максимальной цены контракта </t>
  </si>
  <si>
    <t>№</t>
  </si>
  <si>
    <t>Наименовие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</si>
  <si>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</si>
  <si>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</si>
  <si>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</si>
  <si>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</si>
  <si>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</si>
  <si>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</si>
  <si>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
</t>
    </r>
    <r>
      <rPr>
        <i/>
        <sz val="10"/>
        <color indexed="8"/>
        <rFont val="Times New Roman"/>
        <charset val="204"/>
      </rPr>
      <t>(не должен превышать 33%)</t>
    </r>
  </si>
  <si>
    <t>ИТОГО</t>
  </si>
  <si>
    <t>Сумма НМЦК   (с учетом округления)</t>
  </si>
  <si>
    <t xml:space="preserve">УТВЕРЖДАЮ
Директор МБУ "ФЦ "Лидер"                                                                                                                                                                                                                                                                                                                                                                                                                                                                           
__________ О.Н. Цуканова
«_____» ____________________ 2026 г.
</t>
  </si>
  <si>
    <t>____________ специалист по закупкам МБУ "ФЦ "Лидер" Дерманская М.М.</t>
  </si>
  <si>
    <t>компл.</t>
  </si>
  <si>
    <t xml:space="preserve">Поставка комплекта медицинских изделий для защитных сооружений гражданской обороны   
</t>
  </si>
  <si>
    <t xml:space="preserve">Поставка комплекта медицинских изделий для защитных сооружений гражданской обороны 
</t>
  </si>
  <si>
    <t xml:space="preserve">реестровый номер контракта 2782100677425001327 с коэф. инф. 2025 5,59% </t>
  </si>
  <si>
    <t xml:space="preserve">реестровый номер контракта 1773411103526000369
</t>
  </si>
  <si>
    <t xml:space="preserve">реестровый номер контракта 2272102529126000007
</t>
  </si>
  <si>
    <t xml:space="preserve">Метод сопоставимых рыночных цен (анализа рынка).
В соответствии с частью 6 статьи 22 Федерального закона от 05.04.2013 № 44-ФЗ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Начальная (максимальная) цена контракта: принято среднеарифметическое значение 24 131 (двадцать четыре тысячи сто тридцать один) рубль 58 копеек.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</si>
</sst>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14" x14ac:knownFonts="1">
    <font>
      <sz val="11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4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6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b/>
      <sz val="14"/>
      <color indexed="8"/>
      <name val="Times New Roman"/>
      <charset val="204"/>
    </font>
    <font>
      <sz val="14"/>
      <color theme="1"/>
      <name val="Times New Roman"/>
      <charset val="204"/>
    </font>
    <font>
      <i/>
      <sz val="10"/>
      <color indexed="8"/>
      <name val="Times New Roman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/>
    </xf>
    <xf numFmtId="2" fontId="1" fillId="0" borderId="0" xfId="0" applyNumberFormat="1" applyFont="1"/>
    <xf numFmtId="164" fontId="8" fillId="0" borderId="2" xfId="0" applyNumberFormat="1" applyFont="1" applyFill="1" applyBorder="1" applyAlignment="1">
      <alignment wrapText="1"/>
    </xf>
    <xf numFmtId="164" fontId="1" fillId="0" borderId="0" xfId="0" applyNumberFormat="1" applyFont="1"/>
    <xf numFmtId="2" fontId="3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164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4</xdr:row>
      <xdr:rowOff>982980</xdr:rowOff>
    </xdr:from>
    <xdr:to>
      <xdr:col>10</xdr:col>
      <xdr:colOff>7620</xdr:colOff>
      <xdr:row>4</xdr:row>
      <xdr:rowOff>1341120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8993505" y="3754755"/>
          <a:ext cx="91059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1356360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947660" y="3693795"/>
          <a:ext cx="1015365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zoomScaleNormal="100" workbookViewId="0">
      <selection activeCell="A9" sqref="A9:K13"/>
    </sheetView>
  </sheetViews>
  <sheetFormatPr defaultColWidth="9.109375" defaultRowHeight="13.8" x14ac:dyDescent="0.25"/>
  <cols>
    <col min="1" max="1" width="3.109375" style="1" customWidth="1"/>
    <col min="2" max="2" width="31.5546875" style="1" customWidth="1"/>
    <col min="3" max="3" width="6" style="3" customWidth="1"/>
    <col min="4" max="4" width="6.88671875" style="4" customWidth="1"/>
    <col min="5" max="5" width="14.109375" style="1" customWidth="1"/>
    <col min="6" max="6" width="13.33203125" style="1" customWidth="1"/>
    <col min="7" max="7" width="13.6640625" style="1" customWidth="1"/>
    <col min="8" max="8" width="14.44140625" style="1" customWidth="1"/>
    <col min="9" max="9" width="15.5546875" style="1" customWidth="1"/>
    <col min="10" max="10" width="14" style="1" customWidth="1"/>
    <col min="11" max="11" width="20.33203125" style="1" customWidth="1"/>
    <col min="12" max="12" width="12" style="1" customWidth="1"/>
    <col min="13" max="13" width="12.44140625" style="1" customWidth="1"/>
    <col min="14" max="14" width="9.44140625" style="1" customWidth="1"/>
    <col min="15" max="16384" width="9.109375" style="1"/>
  </cols>
  <sheetData>
    <row r="1" spans="1:14" ht="128.25" customHeight="1" x14ac:dyDescent="0.25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2"/>
      <c r="M1" s="12"/>
      <c r="N1" s="12"/>
    </row>
    <row r="2" spans="1:14" s="2" customFormat="1" ht="20.399999999999999" x14ac:dyDescent="0.3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4" s="2" customFormat="1" ht="30.75" customHeight="1" x14ac:dyDescent="0.35">
      <c r="A3" s="29" t="s">
        <v>15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4" ht="39" customHeight="1" x14ac:dyDescent="0.25">
      <c r="A4" s="25" t="s">
        <v>1</v>
      </c>
      <c r="B4" s="25" t="s">
        <v>2</v>
      </c>
      <c r="C4" s="25" t="s">
        <v>3</v>
      </c>
      <c r="D4" s="26" t="s">
        <v>4</v>
      </c>
      <c r="E4" s="30" t="s">
        <v>5</v>
      </c>
      <c r="F4" s="30"/>
      <c r="G4" s="30"/>
      <c r="H4" s="31" t="s">
        <v>6</v>
      </c>
      <c r="I4" s="31"/>
      <c r="J4" s="31"/>
      <c r="K4" s="30" t="s">
        <v>11</v>
      </c>
    </row>
    <row r="5" spans="1:14" ht="116.1" customHeight="1" x14ac:dyDescent="0.25">
      <c r="A5" s="25"/>
      <c r="B5" s="25"/>
      <c r="C5" s="25"/>
      <c r="D5" s="26"/>
      <c r="E5" s="19" t="s">
        <v>17</v>
      </c>
      <c r="F5" s="20" t="s">
        <v>18</v>
      </c>
      <c r="G5" s="20" t="s">
        <v>19</v>
      </c>
      <c r="H5" s="6" t="s">
        <v>7</v>
      </c>
      <c r="I5" s="6" t="s">
        <v>8</v>
      </c>
      <c r="J5" s="13" t="s">
        <v>9</v>
      </c>
      <c r="K5" s="30"/>
    </row>
    <row r="6" spans="1:14" ht="55.2" x14ac:dyDescent="0.25">
      <c r="A6" s="5">
        <v>1</v>
      </c>
      <c r="B6" s="7" t="s">
        <v>16</v>
      </c>
      <c r="C6" s="8" t="s">
        <v>14</v>
      </c>
      <c r="D6" s="9">
        <v>1</v>
      </c>
      <c r="E6" s="21">
        <v>29011.06</v>
      </c>
      <c r="F6" s="21">
        <v>24473.68</v>
      </c>
      <c r="G6" s="21">
        <v>18910</v>
      </c>
      <c r="H6" s="10">
        <f>AVERAGE(E6:G6)</f>
        <v>24131.58</v>
      </c>
      <c r="I6" s="14">
        <f>SQRT(((SUM((POWER(G6-H6,2)),(POWER(F6-H6,2)),(POWER(E6-H6,2)),)/(COLUMNS(E6:G6)-1))))</f>
        <v>5059.2121509578947</v>
      </c>
      <c r="J6" s="14">
        <f>I6/H6*100</f>
        <v>20.965109416614634</v>
      </c>
      <c r="K6" s="18">
        <f>H6*D6</f>
        <v>24131.58</v>
      </c>
    </row>
    <row r="7" spans="1:14" ht="24.9" customHeight="1" x14ac:dyDescent="0.3">
      <c r="A7" s="24" t="s">
        <v>10</v>
      </c>
      <c r="B7" s="24"/>
      <c r="C7" s="24"/>
      <c r="D7" s="24"/>
      <c r="E7" s="24"/>
      <c r="F7" s="24"/>
      <c r="G7" s="24"/>
      <c r="H7" s="24"/>
      <c r="I7" s="24"/>
      <c r="J7" s="24"/>
      <c r="K7" s="16">
        <f>K6</f>
        <v>24131.58</v>
      </c>
      <c r="L7" s="15"/>
    </row>
    <row r="8" spans="1:14" x14ac:dyDescent="0.25">
      <c r="L8" s="17"/>
      <c r="N8" s="15"/>
    </row>
    <row r="9" spans="1:14" s="2" customFormat="1" ht="33" customHeight="1" x14ac:dyDescent="0.35">
      <c r="A9" s="22" t="s">
        <v>20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4" ht="13.2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4" ht="13.2" customHeight="1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4" ht="13.2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4" ht="41.4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5" spans="1:14" x14ac:dyDescent="0.25">
      <c r="B15" s="1" t="s">
        <v>13</v>
      </c>
    </row>
    <row r="26" spans="6:6" x14ac:dyDescent="0.25">
      <c r="F26" s="11"/>
    </row>
  </sheetData>
  <mergeCells count="12">
    <mergeCell ref="A1:K1"/>
    <mergeCell ref="A2:K2"/>
    <mergeCell ref="A3:K3"/>
    <mergeCell ref="E4:G4"/>
    <mergeCell ref="H4:J4"/>
    <mergeCell ref="K4:K5"/>
    <mergeCell ref="A9:K13"/>
    <mergeCell ref="A7:J7"/>
    <mergeCell ref="A4:A5"/>
    <mergeCell ref="B4:B5"/>
    <mergeCell ref="C4:C5"/>
    <mergeCell ref="D4:D5"/>
  </mergeCells>
  <pageMargins left="0.23622047244094499" right="0.23622047244094499" top="0.74803149606299202" bottom="0.74803149606299202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Мария</cp:lastModifiedBy>
  <cp:lastPrinted>2024-05-21T11:12:00Z</cp:lastPrinted>
  <dcterms:created xsi:type="dcterms:W3CDTF">2014-01-15T18:15:00Z</dcterms:created>
  <dcterms:modified xsi:type="dcterms:W3CDTF">2026-09-14T10:53:15Z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9E3FC75EEE414EA68E48DE80A98B86BF_13</vt:lpwstr>
  </property>
  <property fmtid="{D5CDD505-2E9C-101B-9397-08002B2CF9AE}" pid="3" name="KSOProductBuildVer">
    <vt:lpwstr>1049-12.2.0.23131</vt:lpwstr>
  </property>
</Properties>
</file>